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ALESSIA\CANONE UNICO PATRIMONIALE\canone unico patrimoniale\TARIFFE\"/>
    </mc:Choice>
  </mc:AlternateContent>
  <xr:revisionPtr revIDLastSave="0" documentId="13_ncr:1_{05B4A7A4-82D4-4A03-B818-9D31ABE0DDA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riffe Base" sheetId="1" r:id="rId1"/>
    <sheet name="Coefficienti Suolo" sheetId="2" r:id="rId2"/>
    <sheet name="Coefficienti Pubb. e Aff." sheetId="5" r:id="rId3"/>
  </sheets>
  <definedNames>
    <definedName name="_xlnm.Print_Area" localSheetId="2">'Coefficienti Pubb. e Aff.'!$A$1:$H$39</definedName>
    <definedName name="_xlnm.Print_Area" localSheetId="1">'Coefficienti Suolo'!$A$1:$H$36</definedName>
    <definedName name="_xlnm.Print_Area" localSheetId="0">'Tariffe Base'!$A$1:$E$23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5" l="1"/>
  <c r="E31" i="2" l="1"/>
  <c r="F31" i="2"/>
  <c r="C33" i="2" l="1"/>
  <c r="C32" i="2"/>
  <c r="C34" i="2"/>
  <c r="C35" i="2"/>
  <c r="C36" i="2"/>
  <c r="D16" i="1"/>
  <c r="H31" i="2" s="1"/>
  <c r="B16" i="1"/>
  <c r="G31" i="2" s="1"/>
  <c r="G35" i="2" l="1"/>
  <c r="G34" i="2"/>
  <c r="G32" i="2"/>
  <c r="G36" i="2"/>
  <c r="G33" i="2"/>
  <c r="F3" i="5"/>
  <c r="C23" i="5"/>
  <c r="D32" i="5" l="1"/>
  <c r="D31" i="5"/>
  <c r="D30" i="5"/>
  <c r="D23" i="5"/>
  <c r="C25" i="5"/>
  <c r="C11" i="5"/>
  <c r="C15" i="5"/>
  <c r="C27" i="5"/>
  <c r="C34" i="5"/>
  <c r="C19" i="5"/>
  <c r="C38" i="5"/>
  <c r="C7" i="5"/>
  <c r="D7" i="5"/>
  <c r="D11" i="5"/>
  <c r="D15" i="5"/>
  <c r="D19" i="5"/>
  <c r="C37" i="5"/>
  <c r="C36" i="5"/>
  <c r="C35" i="5"/>
  <c r="C33" i="5"/>
  <c r="C29" i="5"/>
  <c r="C26" i="5"/>
  <c r="C24" i="5"/>
  <c r="C22" i="5"/>
  <c r="C20" i="5"/>
  <c r="C18" i="5"/>
  <c r="C16" i="5"/>
  <c r="C14" i="5"/>
  <c r="C12" i="5"/>
  <c r="C10" i="5"/>
  <c r="C8" i="5"/>
  <c r="C6" i="5"/>
  <c r="C4" i="5"/>
  <c r="C5" i="5"/>
  <c r="C9" i="5"/>
  <c r="C13" i="5"/>
  <c r="C17" i="5"/>
  <c r="C21" i="5"/>
  <c r="C28" i="5"/>
  <c r="D37" i="5"/>
  <c r="D36" i="5"/>
  <c r="D35" i="5"/>
  <c r="D33" i="5"/>
  <c r="D29" i="5"/>
  <c r="D26" i="5"/>
  <c r="D24" i="5"/>
  <c r="D22" i="5"/>
  <c r="D20" i="5"/>
  <c r="D18" i="5"/>
  <c r="D16" i="5"/>
  <c r="D14" i="5"/>
  <c r="D12" i="5"/>
  <c r="D10" i="5"/>
  <c r="D8" i="5"/>
  <c r="D6" i="5"/>
  <c r="D4" i="5"/>
  <c r="D38" i="5"/>
  <c r="D28" i="5"/>
  <c r="D27" i="5"/>
  <c r="D34" i="5"/>
  <c r="D25" i="5"/>
  <c r="D5" i="5"/>
  <c r="D9" i="5"/>
  <c r="D13" i="5"/>
  <c r="D17" i="5"/>
  <c r="D21" i="5"/>
  <c r="F3" i="2" l="1"/>
  <c r="E3" i="2"/>
  <c r="B12" i="1"/>
  <c r="D8" i="1"/>
  <c r="H3" i="5" s="1"/>
  <c r="B8" i="1"/>
  <c r="H3" i="2" s="1"/>
  <c r="D4" i="1"/>
  <c r="G3" i="5" s="1"/>
  <c r="B4" i="1"/>
  <c r="G3" i="2" s="1"/>
  <c r="H4" i="5" l="1"/>
  <c r="H32" i="5"/>
  <c r="H31" i="5"/>
  <c r="G4" i="5"/>
  <c r="G30" i="5"/>
  <c r="H30" i="5"/>
  <c r="G23" i="5"/>
  <c r="G11" i="5"/>
  <c r="G25" i="5"/>
  <c r="G38" i="5"/>
  <c r="G34" i="5"/>
  <c r="G19" i="5"/>
  <c r="G13" i="5"/>
  <c r="G17" i="5"/>
  <c r="G28" i="5"/>
  <c r="G24" i="5"/>
  <c r="G36" i="5"/>
  <c r="G26" i="5"/>
  <c r="G14" i="5"/>
  <c r="G12" i="5"/>
  <c r="G29" i="5"/>
  <c r="G15" i="5"/>
  <c r="G27" i="5"/>
  <c r="G18" i="5"/>
  <c r="G33" i="5"/>
  <c r="G20" i="5"/>
  <c r="G37" i="5"/>
  <c r="G6" i="5"/>
  <c r="G22" i="5"/>
  <c r="G35" i="5"/>
  <c r="G8" i="5"/>
  <c r="G7" i="5"/>
  <c r="G21" i="5"/>
  <c r="G9" i="5"/>
  <c r="G5" i="5"/>
  <c r="G10" i="5"/>
  <c r="G16" i="5"/>
  <c r="H23" i="5"/>
  <c r="H21" i="5"/>
  <c r="H34" i="5"/>
  <c r="H19" i="5"/>
  <c r="H27" i="5"/>
  <c r="H25" i="5"/>
  <c r="H37" i="5"/>
  <c r="H15" i="5"/>
  <c r="H29" i="5"/>
  <c r="H26" i="5"/>
  <c r="H35" i="5"/>
  <c r="H14" i="5"/>
  <c r="H16" i="5"/>
  <c r="H18" i="5"/>
  <c r="H33" i="5"/>
  <c r="H6" i="5"/>
  <c r="H24" i="5"/>
  <c r="H12" i="5"/>
  <c r="H36" i="5"/>
  <c r="H13" i="5"/>
  <c r="H11" i="5"/>
  <c r="H38" i="5"/>
  <c r="H7" i="5"/>
  <c r="H5" i="5"/>
  <c r="H28" i="5"/>
  <c r="H9" i="5"/>
  <c r="H17" i="5"/>
  <c r="H10" i="5"/>
  <c r="H22" i="5"/>
  <c r="H8" i="5"/>
  <c r="H20" i="5"/>
  <c r="C8" i="2"/>
  <c r="C10" i="2"/>
  <c r="C11" i="2"/>
  <c r="C13" i="2"/>
  <c r="C15" i="2"/>
  <c r="C17" i="2"/>
  <c r="C19" i="2"/>
  <c r="C20" i="2"/>
  <c r="C22" i="2"/>
  <c r="C9" i="2"/>
  <c r="C12" i="2"/>
  <c r="G12" i="2" s="1"/>
  <c r="C14" i="2"/>
  <c r="C16" i="2"/>
  <c r="C18" i="2"/>
  <c r="C23" i="2"/>
  <c r="C25" i="2"/>
  <c r="C26" i="2"/>
  <c r="C27" i="2"/>
  <c r="C7" i="2"/>
  <c r="C21" i="2"/>
  <c r="C24" i="2"/>
  <c r="C6" i="2"/>
  <c r="G6" i="2" s="1"/>
  <c r="D7" i="2"/>
  <c r="H7" i="2" s="1"/>
  <c r="D11" i="2"/>
  <c r="D15" i="2"/>
  <c r="D19" i="2"/>
  <c r="D22" i="2"/>
  <c r="H22" i="2" s="1"/>
  <c r="D6" i="2"/>
  <c r="D8" i="2"/>
  <c r="H8" i="2" s="1"/>
  <c r="D9" i="2"/>
  <c r="D12" i="2"/>
  <c r="H12" i="2" s="1"/>
  <c r="D14" i="2"/>
  <c r="H14" i="2" s="1"/>
  <c r="D16" i="2"/>
  <c r="H16" i="2" s="1"/>
  <c r="D18" i="2"/>
  <c r="H18" i="2" s="1"/>
  <c r="D23" i="2"/>
  <c r="D25" i="2"/>
  <c r="D26" i="2"/>
  <c r="D27" i="2"/>
  <c r="H27" i="2" s="1"/>
  <c r="D10" i="2"/>
  <c r="D13" i="2"/>
  <c r="H13" i="2" s="1"/>
  <c r="D17" i="2"/>
  <c r="D20" i="2"/>
  <c r="D21" i="2"/>
  <c r="D24" i="2"/>
  <c r="D4" i="2"/>
  <c r="C4" i="2"/>
  <c r="H21" i="2" l="1"/>
  <c r="H4" i="2"/>
  <c r="G24" i="2"/>
  <c r="G17" i="2"/>
  <c r="G7" i="2"/>
  <c r="G23" i="2"/>
  <c r="H17" i="2"/>
  <c r="G26" i="2"/>
  <c r="G16" i="2"/>
  <c r="G10" i="2"/>
  <c r="G13" i="2"/>
  <c r="G20" i="2"/>
  <c r="H19" i="2"/>
  <c r="H24" i="2"/>
  <c r="H26" i="2"/>
  <c r="H9" i="2"/>
  <c r="G21" i="2"/>
  <c r="G19" i="2"/>
  <c r="G11" i="2"/>
  <c r="G15" i="2"/>
  <c r="G9" i="2"/>
  <c r="H11" i="2"/>
  <c r="H15" i="2"/>
  <c r="H10" i="2"/>
  <c r="H25" i="2"/>
  <c r="G27" i="2"/>
  <c r="G25" i="2"/>
  <c r="G18" i="2"/>
  <c r="G4" i="2"/>
  <c r="G14" i="2"/>
  <c r="G22" i="2"/>
  <c r="H6" i="2"/>
  <c r="H20" i="2"/>
  <c r="H23" i="2"/>
  <c r="G8" i="2" l="1"/>
  <c r="D32" i="2" l="1"/>
  <c r="D33" i="2"/>
  <c r="D34" i="2"/>
  <c r="D36" i="2"/>
  <c r="D35" i="2"/>
  <c r="H36" i="2" l="1"/>
  <c r="H34" i="2"/>
  <c r="H33" i="2"/>
  <c r="H35" i="2"/>
  <c r="H32" i="2"/>
</calcChain>
</file>

<file path=xl/sharedStrings.xml><?xml version="1.0" encoding="utf-8"?>
<sst xmlns="http://schemas.openxmlformats.org/spreadsheetml/2006/main" count="127" uniqueCount="94">
  <si>
    <t>CAT.</t>
  </si>
  <si>
    <t>Riduzione</t>
  </si>
  <si>
    <t>TARIFFA BASE AFFISSIONI</t>
  </si>
  <si>
    <t>PRIMA CATEGORIA</t>
  </si>
  <si>
    <t>SECONDA CATEGORIA</t>
  </si>
  <si>
    <t>TIPOLOGIA DI OCCUPAZIONE</t>
  </si>
  <si>
    <t>TAR. BASE A</t>
  </si>
  <si>
    <t>TAR. BASE G</t>
  </si>
  <si>
    <t>ANNO</t>
  </si>
  <si>
    <t>GIORNO</t>
  </si>
  <si>
    <t>TIPOLOGIA DI ESPOSIZIONE</t>
  </si>
  <si>
    <t>Occupazione area mercatale - alimentare (6 ore)</t>
  </si>
  <si>
    <t>Occupazione area mercatale - non alimentare (6 ore)</t>
  </si>
  <si>
    <t>Occupazione area mercatale - alimentare spuntisti (6 ore)</t>
  </si>
  <si>
    <t>Occupazione area mercatale - non alimentare spuntisti (6 ore)</t>
  </si>
  <si>
    <t>#</t>
  </si>
  <si>
    <t>Occupazioni di suolo generiche</t>
  </si>
  <si>
    <t>Distributori di carburanti</t>
  </si>
  <si>
    <t>Distributori automatici e di tabacchi</t>
  </si>
  <si>
    <t>Chioschi e edicole</t>
  </si>
  <si>
    <t>Esposizione merci fuori negozio</t>
  </si>
  <si>
    <t>Occupazione con elementi di arredo</t>
  </si>
  <si>
    <t>Occupazione con impianti di ricarica veicoli elettrici (quando non esenti)</t>
  </si>
  <si>
    <t>Occupazione soprassuolo / sottosuolo per Fiere, manifestazioni e festeggiamenti</t>
  </si>
  <si>
    <t>Insegna di esecizio fino a 1 mq</t>
  </si>
  <si>
    <t>Insegna di esercizio  da 5,51 a 8,50 mq</t>
  </si>
  <si>
    <t>Insegna di esercizio  superiore a  8,50 mq</t>
  </si>
  <si>
    <t>Insegna di esecizio luminosa o illuminata fino a 1 mq</t>
  </si>
  <si>
    <t>Insegna di esercizio luminosa o illuminata superiore a  8,50 mq</t>
  </si>
  <si>
    <t>Impianto pubblicitario fino a 1,00 mq</t>
  </si>
  <si>
    <t>Impianto pubblicitario da 1,01 a 5,50 mq</t>
  </si>
  <si>
    <t>Impianto pubblicitario da 5,51 a 8,50 mq</t>
  </si>
  <si>
    <t>Impianto pubblicitario  superiore a  8,50 mq</t>
  </si>
  <si>
    <t>Installazione mezzo pubblicitario luminoso  fino a 1,00 mq</t>
  </si>
  <si>
    <t>Installazione mezzo pubblicitario luminoso  da 5,51 a 8,50 mq</t>
  </si>
  <si>
    <t>Installazione mezzo pubblicitario luminoso  superiore a  8,50 mq</t>
  </si>
  <si>
    <t>Impianto pubblicitario  appoggiati su suolo pubblico fino a 1,00 mq</t>
  </si>
  <si>
    <t>Impianto pubblicitario appoggiati su suolo pubblico superiore a  8,50 mq</t>
  </si>
  <si>
    <t>Installazione mezzi pubblicitari esposti su pareti di edifici fino a 1 mq.</t>
  </si>
  <si>
    <t>Installazione mezzi pubblicitari esposti su pareti di edifici da 1,01 a 5 mq.</t>
  </si>
  <si>
    <t>Installazione mezzi pubblicitari esposti su pareti di edifici da 5,01 a 8,50 mq.</t>
  </si>
  <si>
    <t>Installazione mezzi pubblicitari esposti su pareti di edifici superiori ai 8,50 mq.</t>
  </si>
  <si>
    <t>Volantinaggio per persona a giorno</t>
  </si>
  <si>
    <t>Pubblicità fonica per postazione o veicolo a giorno</t>
  </si>
  <si>
    <t>DIRITTI D'URGENZA</t>
  </si>
  <si>
    <t>TARIFFA BASE</t>
  </si>
  <si>
    <t>Tariffa Comuni fino a 20.000 abitanti (€/utenza)</t>
  </si>
  <si>
    <t>Minimo</t>
  </si>
  <si>
    <t>TARIFFA STANDARD ANNUALE</t>
  </si>
  <si>
    <t>TARIFFA STANDARD GIORNALIERA</t>
  </si>
  <si>
    <t>TARIFFA BASE SERVIZI PUBBLICA UTILITA'</t>
  </si>
  <si>
    <t>TARIFFA STANDARD PER PUBBLICHE AFFISSIONI</t>
  </si>
  <si>
    <t>COEFFICIENTI</t>
  </si>
  <si>
    <t>TARIFFA BASE OCCUPAZIONE AREE MERCATALI</t>
  </si>
  <si>
    <t>Occupazione mercato produttori locali (6 ore)</t>
  </si>
  <si>
    <t>ESPOSIZIONI PUBBLICITARIE (€/mq/anno)</t>
  </si>
  <si>
    <t>ESPOSIZIONI PUBBLICITARIE (€/mq/giorno)</t>
  </si>
  <si>
    <t>TARIFFA MERCATO ANNUALE  (€/mq/anno)</t>
  </si>
  <si>
    <t>OCCUPAZIONE SUOLO PUBBLICO (€/mq o  €/mtl/giorno)</t>
  </si>
  <si>
    <t>OCCUPAZIONE SUOLO PUBBLICO (€/mq o  €/mtl/anno)</t>
  </si>
  <si>
    <t>TARIFFA MERCATO GIORNALIERA (€/mq/giorno)</t>
  </si>
  <si>
    <t>Occupazione cavi e condutture servizi pubblica utilità</t>
  </si>
  <si>
    <t>€ 1,50 ad utenza con un versamento  minimo di € 800,00</t>
  </si>
  <si>
    <t>Antenne/impianti telefoniche</t>
  </si>
  <si>
    <t>Insegna di esercizio  da 1,01 a 5,00 mq</t>
  </si>
  <si>
    <t>Insegna di esercizio luminosa o illuminata da 1,01 a 5,00 mq</t>
  </si>
  <si>
    <t>Insegna di esercizio luminosa o illuminata da 5,01 a 8,50 mq</t>
  </si>
  <si>
    <t>Installazione mezzo pubblicitario luminoso  da 1,01 a 5,00 mq</t>
  </si>
  <si>
    <t>Impianto pubblicitario  appoggiati su suolo pubblico da 1,01 a 5,00 mq</t>
  </si>
  <si>
    <t>Impianto pubblicitario  appoggiati su suolo pubblico  da 5,01 a 8,50 mq</t>
  </si>
  <si>
    <t>Impianto pubblicitario a messaggio variabile al mq a facciata</t>
  </si>
  <si>
    <t>Pubblicità in vetrina fino a 1 mq</t>
  </si>
  <si>
    <t xml:space="preserve">Pubblicità in vetrina oltre 1 mq </t>
  </si>
  <si>
    <t>Altre forme  di esposizione pubblicitaria al mq a facciata</t>
  </si>
  <si>
    <t>Pubblicità realizzata con palloni frenati e simili a giorno</t>
  </si>
  <si>
    <t>Pubblicità realizzata con aeromobili a giorno</t>
  </si>
  <si>
    <t>Striscione traversante la strada al mq</t>
  </si>
  <si>
    <t xml:space="preserve">Si applicano alle affissioni richieste in giornata </t>
  </si>
  <si>
    <t>Occupazioni temporanee di attività di pubblici esercizi con tavoli e sedie (riduzione 50% art 27 lett. K)</t>
  </si>
  <si>
    <t>Occupazione temporanea per attività edile (riduzione 50% art 27 lett. M)</t>
  </si>
  <si>
    <t>Occupazione spazi sottostanti o soprastanti il suolo (riduzione 65% art 27 lett. A)</t>
  </si>
  <si>
    <t xml:space="preserve">Traslochi e interventi edilizi d’urgenza con autoscale sup a 6 ore (art 28 lett. P) </t>
  </si>
  <si>
    <r>
      <t>Serbatoi interrati</t>
    </r>
    <r>
      <rPr>
        <sz val="12"/>
        <color rgb="FF000000"/>
        <rFont val="Calibri"/>
        <family val="2"/>
        <scheme val="minor"/>
      </rPr>
      <t xml:space="preserve"> fino a 3.000 litri</t>
    </r>
    <r>
      <rPr>
        <sz val="11"/>
        <color rgb="FF000000"/>
        <rFont val="Calibri"/>
        <family val="2"/>
        <scheme val="minor"/>
      </rPr>
      <t xml:space="preserve"> riduzione a 1/4 art 24 com. 6)</t>
    </r>
  </si>
  <si>
    <t>Maggiorazione ogni 1,000 litri (maggiorazione 1/5 art 24 comm. 7)</t>
  </si>
  <si>
    <t>Occupazione temporanea per attività dello spettacolo viaggiante (riduzione del 80% art 27 lett. L)</t>
  </si>
  <si>
    <t>Occupazioni temporanee per attività senza scopo di lucro effettuate da associazioni, comitati, partiti politici (quando non esenti riduzione 80% art 27 lett. N)</t>
  </si>
  <si>
    <t>Occupazione temporanea suolo per Fiere, manifestazioni e festeggiamenti (riduzione 80% art. 27 lett. N)</t>
  </si>
  <si>
    <t xml:space="preserve">Occupazioni sup alle 6 ore di ambulanti con posteggi sparsi fuori da aree mercatali (riduzione 50% art 27 lett. K e art 28 lett O) </t>
  </si>
  <si>
    <t>Pubblicità realizzata con proiezioni al mq a facciata</t>
  </si>
  <si>
    <t>Pubblicità per conto proprio su veicoli d’impresa (esenti da regolamento art 28 lett. U)</t>
  </si>
  <si>
    <t>Occupazione temporanea soprassuolo con tende per attività senza scopo di lucro effettuate da associazioni, comitati, partiti politici (quando non esenti riduzione del 80% art 27 lett. N)</t>
  </si>
  <si>
    <t>Occupazione del  soprassuolo con tende ( riduzione 70% art 27 lett. D)</t>
  </si>
  <si>
    <t>Scavi, manomissione suolo e sottosuolo (riduzione 50% art 27 lett.M)</t>
  </si>
  <si>
    <r>
      <t>Passi e accessi carrabili</t>
    </r>
    <r>
      <rPr>
        <sz val="12"/>
        <color rgb="FF000000"/>
        <rFont val="Calibri"/>
        <family val="2"/>
        <scheme val="minor"/>
      </rPr>
      <t xml:space="preserve">  a ml.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Esenti come previsto da Regolamento Comunale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</si>
</sst>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General"/>
    <numFmt numFmtId="165" formatCode="&quot; € &quot;#,##0.00&quot; &quot;;&quot;-€ &quot;#,##0.00&quot; &quot;;&quot; € -&quot;#&quot; &quot;;@&quot; &quot;"/>
    <numFmt numFmtId="166" formatCode="[$-410]0.00"/>
    <numFmt numFmtId="167" formatCode="#,##0.00&quot; &quot;;&quot;-&quot;#,##0.00&quot; &quot;;&quot; -&quot;#&quot; &quot;;@&quot; &quot;"/>
    <numFmt numFmtId="168" formatCode="[$€]&quot; &quot;#,##0.00"/>
    <numFmt numFmtId="169" formatCode="[$€-410]&quot; &quot;#,##0.00;[Red]&quot;-&quot;[$€-410]&quot; &quot;#,##0.00"/>
    <numFmt numFmtId="170" formatCode="&quot; &quot;[$€]&quot; &quot;#,##0.00&quot; &quot;;&quot;-&quot;[$€]&quot; &quot;#,##0.00&quot; &quot;;&quot; &quot;[$€]&quot; -&quot;00&quot; &quot;;&quot; &quot;@&quot; &quot;"/>
    <numFmt numFmtId="171" formatCode="&quot; € &quot;#,##0.00&quot; &quot;;&quot;-€ &quot;#,##0.00&quot; &quot;;&quot; € -&quot;#.0&quot; &quot;;@&quot; &quot;"/>
  </numFmts>
  <fonts count="19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CC99"/>
      </patternFill>
    </fill>
    <fill>
      <patternFill patternType="solid">
        <fgColor theme="6" tint="0.59999389629810485"/>
        <bgColor rgb="FFCC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Border="0" applyProtection="0"/>
    <xf numFmtId="165" fontId="3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9" fontId="5" fillId="0" borderId="0" applyBorder="0" applyProtection="0"/>
  </cellStyleXfs>
  <cellXfs count="94">
    <xf numFmtId="0" fontId="0" fillId="0" borderId="0" xfId="0"/>
    <xf numFmtId="164" fontId="3" fillId="0" borderId="0" xfId="5" applyFont="1" applyFill="1" applyAlignment="1"/>
    <xf numFmtId="164" fontId="3" fillId="0" borderId="0" xfId="5" applyFont="1" applyFill="1" applyAlignment="1">
      <alignment horizontal="center" vertical="center"/>
    </xf>
    <xf numFmtId="164" fontId="6" fillId="0" borderId="0" xfId="5" applyFont="1" applyFill="1" applyAlignment="1">
      <alignment vertical="center"/>
    </xf>
    <xf numFmtId="167" fontId="3" fillId="0" borderId="0" xfId="3" applyFont="1" applyFill="1" applyAlignment="1"/>
    <xf numFmtId="164" fontId="6" fillId="0" borderId="0" xfId="5" applyFont="1" applyFill="1" applyAlignment="1"/>
    <xf numFmtId="166" fontId="6" fillId="0" borderId="0" xfId="5" applyNumberFormat="1" applyFont="1" applyFill="1" applyAlignment="1">
      <alignment horizontal="right"/>
    </xf>
    <xf numFmtId="165" fontId="3" fillId="0" borderId="3" xfId="5" applyNumberFormat="1" applyFont="1" applyFill="1" applyBorder="1" applyAlignment="1"/>
    <xf numFmtId="164" fontId="3" fillId="0" borderId="0" xfId="5" applyFont="1" applyFill="1" applyBorder="1" applyAlignment="1"/>
    <xf numFmtId="0" fontId="0" fillId="0" borderId="0" xfId="0" applyAlignment="1">
      <alignment horizontal="center" vertical="center"/>
    </xf>
    <xf numFmtId="166" fontId="9" fillId="0" borderId="1" xfId="5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164" fontId="10" fillId="0" borderId="0" xfId="5" applyFont="1" applyFill="1" applyAlignment="1"/>
    <xf numFmtId="164" fontId="8" fillId="0" borderId="0" xfId="5" applyFont="1" applyFill="1" applyAlignment="1"/>
    <xf numFmtId="2" fontId="9" fillId="0" borderId="1" xfId="5" applyNumberFormat="1" applyFont="1" applyFill="1" applyBorder="1" applyAlignment="1">
      <alignment horizontal="center" vertical="center" wrapText="1"/>
    </xf>
    <xf numFmtId="164" fontId="10" fillId="0" borderId="0" xfId="5" applyFont="1" applyFill="1" applyAlignment="1">
      <alignment horizontal="center" vertical="center"/>
    </xf>
    <xf numFmtId="164" fontId="8" fillId="0" borderId="0" xfId="5" applyFont="1" applyFill="1" applyAlignment="1">
      <alignment vertical="center"/>
    </xf>
    <xf numFmtId="164" fontId="9" fillId="0" borderId="1" xfId="5" applyFont="1" applyFill="1" applyBorder="1" applyAlignment="1">
      <alignment horizontal="center" vertical="center" wrapText="1"/>
    </xf>
    <xf numFmtId="165" fontId="9" fillId="0" borderId="1" xfId="5" applyNumberFormat="1" applyFont="1" applyFill="1" applyBorder="1" applyAlignment="1">
      <alignment horizontal="right" vertical="top" wrapText="1"/>
    </xf>
    <xf numFmtId="165" fontId="9" fillId="0" borderId="2" xfId="5" applyNumberFormat="1" applyFont="1" applyFill="1" applyBorder="1" applyAlignment="1">
      <alignment horizontal="right" vertical="top" wrapText="1"/>
    </xf>
    <xf numFmtId="165" fontId="10" fillId="0" borderId="0" xfId="5" applyNumberFormat="1" applyFont="1" applyFill="1" applyAlignment="1"/>
    <xf numFmtId="164" fontId="8" fillId="0" borderId="4" xfId="5" applyFont="1" applyFill="1" applyBorder="1" applyAlignment="1"/>
    <xf numFmtId="164" fontId="10" fillId="0" borderId="4" xfId="5" applyFont="1" applyFill="1" applyBorder="1" applyAlignment="1"/>
    <xf numFmtId="170" fontId="10" fillId="0" borderId="4" xfId="1" applyFont="1" applyFill="1" applyBorder="1" applyAlignment="1"/>
    <xf numFmtId="168" fontId="9" fillId="2" borderId="1" xfId="1" applyNumberFormat="1" applyFont="1" applyFill="1" applyBorder="1" applyAlignment="1">
      <alignment horizontal="right" vertical="top" wrapText="1"/>
    </xf>
    <xf numFmtId="9" fontId="9" fillId="2" borderId="1" xfId="2" applyFont="1" applyFill="1" applyBorder="1" applyAlignment="1">
      <alignment horizontal="right" vertical="top" wrapText="1"/>
    </xf>
    <xf numFmtId="10" fontId="9" fillId="2" borderId="1" xfId="2" applyNumberFormat="1" applyFont="1" applyFill="1" applyBorder="1" applyAlignment="1">
      <alignment horizontal="right" vertical="top" wrapText="1"/>
    </xf>
    <xf numFmtId="165" fontId="9" fillId="2" borderId="2" xfId="4" applyFont="1" applyFill="1" applyBorder="1" applyAlignment="1">
      <alignment horizontal="right" vertical="top" wrapText="1"/>
    </xf>
    <xf numFmtId="165" fontId="9" fillId="2" borderId="1" xfId="4" applyFont="1" applyFill="1" applyBorder="1" applyAlignment="1">
      <alignment horizontal="right" vertical="top" wrapText="1"/>
    </xf>
    <xf numFmtId="164" fontId="9" fillId="0" borderId="2" xfId="5" applyFont="1" applyFill="1" applyBorder="1" applyAlignment="1">
      <alignment horizontal="center" vertical="center" wrapText="1"/>
    </xf>
    <xf numFmtId="164" fontId="7" fillId="3" borderId="6" xfId="5" applyFont="1" applyFill="1" applyBorder="1" applyAlignment="1">
      <alignment horizontal="center" vertical="center" wrapText="1"/>
    </xf>
    <xf numFmtId="164" fontId="7" fillId="3" borderId="5" xfId="5" applyFont="1" applyFill="1" applyBorder="1" applyAlignment="1">
      <alignment horizontal="justify" vertical="center" wrapText="1"/>
    </xf>
    <xf numFmtId="164" fontId="7" fillId="3" borderId="5" xfId="5" applyFont="1" applyFill="1" applyBorder="1" applyAlignment="1">
      <alignment horizontal="center" vertical="center" wrapText="1"/>
    </xf>
    <xf numFmtId="164" fontId="7" fillId="3" borderId="8" xfId="5" applyFont="1" applyFill="1" applyBorder="1" applyAlignment="1">
      <alignment horizontal="justify" vertical="center" wrapText="1"/>
    </xf>
    <xf numFmtId="164" fontId="7" fillId="3" borderId="5" xfId="5" applyFont="1" applyFill="1" applyBorder="1" applyAlignment="1">
      <alignment vertical="center"/>
    </xf>
    <xf numFmtId="164" fontId="8" fillId="3" borderId="7" xfId="5" applyFont="1" applyFill="1" applyBorder="1" applyAlignment="1"/>
    <xf numFmtId="164" fontId="7" fillId="3" borderId="7" xfId="5" applyFont="1" applyFill="1" applyBorder="1" applyAlignment="1">
      <alignment horizontal="justify" vertical="center" wrapText="1"/>
    </xf>
    <xf numFmtId="164" fontId="8" fillId="3" borderId="4" xfId="5" applyFont="1" applyFill="1" applyBorder="1" applyAlignment="1"/>
    <xf numFmtId="164" fontId="10" fillId="3" borderId="4" xfId="5" applyFont="1" applyFill="1" applyBorder="1" applyAlignment="1"/>
    <xf numFmtId="165" fontId="8" fillId="5" borderId="5" xfId="4" applyFont="1" applyFill="1" applyBorder="1" applyAlignment="1"/>
    <xf numFmtId="164" fontId="8" fillId="6" borderId="4" xfId="5" applyFont="1" applyFill="1" applyBorder="1" applyAlignment="1">
      <alignment horizontal="center"/>
    </xf>
    <xf numFmtId="165" fontId="8" fillId="6" borderId="5" xfId="4" applyFont="1" applyFill="1" applyBorder="1" applyAlignment="1"/>
    <xf numFmtId="165" fontId="10" fillId="6" borderId="1" xfId="4" applyFont="1" applyFill="1" applyBorder="1" applyAlignment="1"/>
    <xf numFmtId="164" fontId="8" fillId="7" borderId="5" xfId="5" applyFont="1" applyFill="1" applyBorder="1" applyAlignment="1">
      <alignment horizontal="center"/>
    </xf>
    <xf numFmtId="165" fontId="8" fillId="7" borderId="1" xfId="4" applyNumberFormat="1" applyFont="1" applyFill="1" applyBorder="1" applyAlignment="1"/>
    <xf numFmtId="165" fontId="10" fillId="7" borderId="1" xfId="4" applyNumberFormat="1" applyFont="1" applyFill="1" applyBorder="1" applyAlignment="1"/>
    <xf numFmtId="165" fontId="8" fillId="8" borderId="5" xfId="4" applyFont="1" applyFill="1" applyBorder="1" applyAlignment="1">
      <alignment horizontal="center"/>
    </xf>
    <xf numFmtId="171" fontId="8" fillId="8" borderId="1" xfId="4" applyNumberFormat="1" applyFont="1" applyFill="1" applyBorder="1" applyAlignment="1"/>
    <xf numFmtId="171" fontId="10" fillId="8" borderId="1" xfId="4" applyNumberFormat="1" applyFont="1" applyFill="1" applyBorder="1" applyAlignment="1"/>
    <xf numFmtId="165" fontId="10" fillId="5" borderId="1" xfId="5" applyNumberFormat="1" applyFont="1" applyFill="1" applyBorder="1" applyAlignment="1"/>
    <xf numFmtId="165" fontId="8" fillId="5" borderId="4" xfId="4" applyFont="1" applyFill="1" applyBorder="1" applyAlignment="1">
      <alignment horizontal="center"/>
    </xf>
    <xf numFmtId="164" fontId="8" fillId="7" borderId="10" xfId="5" applyFont="1" applyFill="1" applyBorder="1" applyAlignment="1">
      <alignment horizontal="center"/>
    </xf>
    <xf numFmtId="165" fontId="8" fillId="7" borderId="11" xfId="4" applyNumberFormat="1" applyFont="1" applyFill="1" applyBorder="1" applyAlignment="1"/>
    <xf numFmtId="2" fontId="9" fillId="0" borderId="5" xfId="5" applyNumberFormat="1" applyFont="1" applyFill="1" applyBorder="1" applyAlignment="1">
      <alignment horizontal="center" vertical="center" wrapText="1"/>
    </xf>
    <xf numFmtId="164" fontId="7" fillId="3" borderId="4" xfId="5" applyFont="1" applyFill="1" applyBorder="1" applyAlignment="1">
      <alignment horizontal="center" vertical="center" wrapText="1"/>
    </xf>
    <xf numFmtId="164" fontId="10" fillId="0" borderId="10" xfId="5" applyFont="1" applyFill="1" applyBorder="1" applyAlignment="1">
      <alignment vertical="top" wrapText="1"/>
    </xf>
    <xf numFmtId="164" fontId="10" fillId="0" borderId="11" xfId="5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center"/>
    </xf>
    <xf numFmtId="164" fontId="9" fillId="0" borderId="10" xfId="5" applyFont="1" applyFill="1" applyBorder="1" applyAlignment="1">
      <alignment horizontal="justify" vertical="top" wrapText="1"/>
    </xf>
    <xf numFmtId="164" fontId="9" fillId="0" borderId="11" xfId="5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center" vertical="center"/>
    </xf>
    <xf numFmtId="164" fontId="7" fillId="3" borderId="5" xfId="5" applyFont="1" applyFill="1" applyBorder="1" applyAlignment="1">
      <alignment horizontal="center" vertical="top" wrapText="1"/>
    </xf>
    <xf numFmtId="164" fontId="7" fillId="3" borderId="10" xfId="5" applyFont="1" applyFill="1" applyBorder="1" applyAlignment="1">
      <alignment horizontal="center" vertical="top" wrapText="1"/>
    </xf>
    <xf numFmtId="164" fontId="7" fillId="3" borderId="5" xfId="5" applyFont="1" applyFill="1" applyBorder="1" applyAlignment="1">
      <alignment horizontal="left" vertical="center" wrapText="1"/>
    </xf>
    <xf numFmtId="165" fontId="11" fillId="7" borderId="1" xfId="4" applyNumberFormat="1" applyFont="1" applyFill="1" applyBorder="1" applyAlignment="1"/>
    <xf numFmtId="0" fontId="12" fillId="0" borderId="1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11" xfId="5" applyFont="1" applyFill="1" applyBorder="1" applyAlignment="1">
      <alignment vertical="top" wrapText="1"/>
    </xf>
    <xf numFmtId="2" fontId="14" fillId="0" borderId="1" xfId="5" applyNumberFormat="1" applyFont="1" applyFill="1" applyBorder="1" applyAlignment="1">
      <alignment horizontal="center" vertical="center" wrapText="1"/>
    </xf>
    <xf numFmtId="165" fontId="1" fillId="7" borderId="1" xfId="4" applyNumberFormat="1" applyFont="1" applyFill="1" applyBorder="1" applyAlignment="1"/>
    <xf numFmtId="171" fontId="1" fillId="8" borderId="1" xfId="4" applyNumberFormat="1" applyFont="1" applyFill="1" applyBorder="1" applyAlignment="1"/>
    <xf numFmtId="164" fontId="12" fillId="0" borderId="0" xfId="5" applyFont="1" applyFill="1" applyAlignment="1"/>
    <xf numFmtId="0" fontId="13" fillId="0" borderId="0" xfId="0" applyFont="1"/>
    <xf numFmtId="0" fontId="15" fillId="0" borderId="4" xfId="0" applyFont="1" applyFill="1" applyBorder="1" applyAlignment="1">
      <alignment horizontal="center" vertical="center"/>
    </xf>
    <xf numFmtId="164" fontId="15" fillId="0" borderId="11" xfId="5" applyFont="1" applyFill="1" applyBorder="1" applyAlignment="1">
      <alignment vertical="top" wrapText="1"/>
    </xf>
    <xf numFmtId="2" fontId="16" fillId="0" borderId="1" xfId="5" applyNumberFormat="1" applyFont="1" applyFill="1" applyBorder="1" applyAlignment="1">
      <alignment horizontal="center" vertical="center" wrapText="1"/>
    </xf>
    <xf numFmtId="165" fontId="15" fillId="7" borderId="1" xfId="4" applyNumberFormat="1" applyFont="1" applyFill="1" applyBorder="1" applyAlignment="1"/>
    <xf numFmtId="171" fontId="15" fillId="8" borderId="1" xfId="4" applyNumberFormat="1" applyFont="1" applyFill="1" applyBorder="1" applyAlignment="1"/>
    <xf numFmtId="164" fontId="17" fillId="0" borderId="0" xfId="5" applyFont="1" applyFill="1" applyAlignment="1"/>
    <xf numFmtId="0" fontId="18" fillId="0" borderId="0" xfId="0" applyFont="1"/>
    <xf numFmtId="164" fontId="10" fillId="0" borderId="4" xfId="5" applyFont="1" applyFill="1" applyBorder="1" applyAlignment="1">
      <alignment horizontal="center" wrapText="1"/>
    </xf>
    <xf numFmtId="164" fontId="7" fillId="4" borderId="4" xfId="5" applyFont="1" applyFill="1" applyBorder="1" applyAlignment="1">
      <alignment horizontal="center" vertical="center"/>
    </xf>
    <xf numFmtId="164" fontId="10" fillId="3" borderId="4" xfId="5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8" borderId="4" xfId="5" applyFont="1" applyFill="1" applyBorder="1" applyAlignment="1">
      <alignment horizontal="center"/>
    </xf>
    <xf numFmtId="164" fontId="8" fillId="7" borderId="9" xfId="5" applyFont="1" applyFill="1" applyBorder="1" applyAlignment="1">
      <alignment horizontal="center"/>
    </xf>
    <xf numFmtId="164" fontId="8" fillId="7" borderId="4" xfId="5" applyFont="1" applyFill="1" applyBorder="1" applyAlignment="1">
      <alignment horizontal="center"/>
    </xf>
    <xf numFmtId="164" fontId="7" fillId="3" borderId="4" xfId="5" applyFont="1" applyFill="1" applyBorder="1" applyAlignment="1">
      <alignment horizontal="center" vertical="center" wrapText="1"/>
    </xf>
    <xf numFmtId="164" fontId="7" fillId="3" borderId="9" xfId="5" applyFont="1" applyFill="1" applyBorder="1" applyAlignment="1">
      <alignment horizontal="center" vertical="center" wrapText="1"/>
    </xf>
    <xf numFmtId="164" fontId="6" fillId="6" borderId="4" xfId="5" applyFont="1" applyFill="1" applyBorder="1" applyAlignment="1">
      <alignment horizontal="center"/>
    </xf>
    <xf numFmtId="164" fontId="6" fillId="5" borderId="4" xfId="5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10">
    <cellStyle name="Excel Built-in Comma" xfId="3" xr:uid="{00000000-0005-0000-0000-000000000000}"/>
    <cellStyle name="Excel Built-in Currency" xfId="4" xr:uid="{00000000-0005-0000-0000-000001000000}"/>
    <cellStyle name="Excel Built-in Normal" xfId="5" xr:uid="{00000000-0005-0000-0000-000002000000}"/>
    <cellStyle name="Heading" xfId="6" xr:uid="{00000000-0005-0000-0000-000003000000}"/>
    <cellStyle name="Heading1" xfId="7" xr:uid="{00000000-0005-0000-0000-000004000000}"/>
    <cellStyle name="Normale" xfId="0" builtinId="0" customBuiltin="1"/>
    <cellStyle name="Percentuale" xfId="2" builtinId="5" customBuiltin="1"/>
    <cellStyle name="Result" xfId="8" xr:uid="{00000000-0005-0000-0000-000007000000}"/>
    <cellStyle name="Result2" xfId="9" xr:uid="{00000000-0005-0000-0000-000008000000}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42"/>
  <sheetViews>
    <sheetView tabSelected="1" zoomScaleNormal="100" workbookViewId="0">
      <selection activeCell="B23" sqref="B23:C23"/>
    </sheetView>
  </sheetViews>
  <sheetFormatPr defaultRowHeight="15" x14ac:dyDescent="0.25"/>
  <cols>
    <col min="1" max="1" width="5.25" style="2" bestFit="1" customWidth="1"/>
    <col min="2" max="2" width="48.875" style="1" customWidth="1"/>
    <col min="3" max="3" width="10.875" style="1" customWidth="1"/>
    <col min="4" max="4" width="44.25" style="1" customWidth="1"/>
    <col min="5" max="5" width="12.125" style="1" customWidth="1"/>
    <col min="6" max="6" width="15.375" style="1" bestFit="1" customWidth="1"/>
    <col min="7" max="7" width="65.875" style="1" bestFit="1" customWidth="1"/>
    <col min="8" max="8" width="18.875" style="1" customWidth="1"/>
    <col min="9" max="1026" width="8.125" style="1" customWidth="1"/>
    <col min="1027" max="1027" width="9" customWidth="1"/>
  </cols>
  <sheetData>
    <row r="1" spans="1:8" ht="27.75" customHeight="1" x14ac:dyDescent="0.25">
      <c r="A1" s="81" t="s">
        <v>48</v>
      </c>
      <c r="B1" s="81"/>
      <c r="C1" s="81"/>
      <c r="D1" s="81"/>
      <c r="E1" s="81"/>
      <c r="F1" s="12"/>
    </row>
    <row r="2" spans="1:8" ht="15.75" x14ac:dyDescent="0.25">
      <c r="A2" s="32" t="s">
        <v>0</v>
      </c>
      <c r="B2" s="30" t="s">
        <v>59</v>
      </c>
      <c r="C2" s="31" t="s">
        <v>1</v>
      </c>
      <c r="D2" s="30" t="s">
        <v>55</v>
      </c>
      <c r="E2" s="31" t="s">
        <v>1</v>
      </c>
      <c r="F2" s="16"/>
      <c r="G2" s="3"/>
    </row>
    <row r="3" spans="1:8" ht="15.75" x14ac:dyDescent="0.25">
      <c r="A3" s="17">
        <v>1</v>
      </c>
      <c r="B3" s="24">
        <v>30</v>
      </c>
      <c r="C3" s="25">
        <v>0</v>
      </c>
      <c r="D3" s="27">
        <v>30</v>
      </c>
      <c r="E3" s="25">
        <v>0</v>
      </c>
      <c r="F3" s="12"/>
      <c r="H3" s="4"/>
    </row>
    <row r="4" spans="1:8" ht="15.75" x14ac:dyDescent="0.25">
      <c r="A4" s="17">
        <v>2</v>
      </c>
      <c r="B4" s="18">
        <f>B3*(1-C4)</f>
        <v>22.5</v>
      </c>
      <c r="C4" s="26">
        <v>0.25</v>
      </c>
      <c r="D4" s="19">
        <f>D3*(1-E4)</f>
        <v>22.5</v>
      </c>
      <c r="E4" s="25">
        <v>0.25</v>
      </c>
      <c r="F4" s="12"/>
      <c r="H4" s="4"/>
    </row>
    <row r="5" spans="1:8" ht="27.75" customHeight="1" x14ac:dyDescent="0.25">
      <c r="A5" s="81" t="s">
        <v>49</v>
      </c>
      <c r="B5" s="81"/>
      <c r="C5" s="81"/>
      <c r="D5" s="81"/>
      <c r="E5" s="81"/>
      <c r="F5" s="12"/>
    </row>
    <row r="6" spans="1:8" ht="32.25" customHeight="1" x14ac:dyDescent="0.25">
      <c r="A6" s="32" t="s">
        <v>0</v>
      </c>
      <c r="B6" s="63" t="s">
        <v>58</v>
      </c>
      <c r="C6" s="31" t="s">
        <v>1</v>
      </c>
      <c r="D6" s="33" t="s">
        <v>56</v>
      </c>
      <c r="E6" s="31" t="s">
        <v>1</v>
      </c>
      <c r="F6" s="12"/>
    </row>
    <row r="7" spans="1:8" ht="15.75" x14ac:dyDescent="0.25">
      <c r="A7" s="17">
        <v>1</v>
      </c>
      <c r="B7" s="28">
        <v>0.6</v>
      </c>
      <c r="C7" s="25">
        <v>0</v>
      </c>
      <c r="D7" s="27">
        <v>0.6</v>
      </c>
      <c r="E7" s="25">
        <v>0</v>
      </c>
      <c r="F7" s="20"/>
    </row>
    <row r="8" spans="1:8" ht="15.75" x14ac:dyDescent="0.25">
      <c r="A8" s="17">
        <v>2</v>
      </c>
      <c r="B8" s="18">
        <f>B7*(1-C8)</f>
        <v>0.44999999999999996</v>
      </c>
      <c r="C8" s="26">
        <v>0.25</v>
      </c>
      <c r="D8" s="19">
        <f>D7*(1-E8)</f>
        <v>0.44999999999999996</v>
      </c>
      <c r="E8" s="25">
        <v>0.25</v>
      </c>
      <c r="F8" s="12"/>
      <c r="H8" s="4"/>
    </row>
    <row r="9" spans="1:8" ht="27.75" customHeight="1" x14ac:dyDescent="0.25">
      <c r="A9" s="81" t="s">
        <v>51</v>
      </c>
      <c r="B9" s="81"/>
      <c r="C9" s="81"/>
      <c r="D9" s="12"/>
      <c r="E9" s="12"/>
      <c r="F9" s="12"/>
    </row>
    <row r="10" spans="1:8" ht="15.75" x14ac:dyDescent="0.25">
      <c r="A10" s="32" t="s">
        <v>0</v>
      </c>
      <c r="B10" s="34" t="s">
        <v>2</v>
      </c>
      <c r="C10" s="31" t="s">
        <v>1</v>
      </c>
      <c r="D10" s="12"/>
      <c r="E10" s="12"/>
      <c r="F10" s="12"/>
    </row>
    <row r="11" spans="1:8" ht="15.75" x14ac:dyDescent="0.25">
      <c r="A11" s="17">
        <v>1</v>
      </c>
      <c r="B11" s="28">
        <v>0.6</v>
      </c>
      <c r="C11" s="25">
        <v>0</v>
      </c>
      <c r="D11" s="12"/>
      <c r="E11" s="12"/>
      <c r="F11" s="12"/>
    </row>
    <row r="12" spans="1:8" ht="15.75" x14ac:dyDescent="0.25">
      <c r="A12" s="17">
        <v>2</v>
      </c>
      <c r="B12" s="18">
        <f>B11*(1-C12)</f>
        <v>0.44999999999999996</v>
      </c>
      <c r="C12" s="26">
        <v>0.25</v>
      </c>
      <c r="D12" s="12"/>
      <c r="E12" s="12"/>
      <c r="F12" s="12"/>
    </row>
    <row r="13" spans="1:8" ht="27.75" customHeight="1" x14ac:dyDescent="0.25">
      <c r="A13" s="81" t="s">
        <v>53</v>
      </c>
      <c r="B13" s="81"/>
      <c r="C13" s="81"/>
      <c r="D13" s="81"/>
      <c r="E13" s="81"/>
      <c r="F13" s="12"/>
    </row>
    <row r="14" spans="1:8" ht="15.75" x14ac:dyDescent="0.25">
      <c r="A14" s="32" t="s">
        <v>0</v>
      </c>
      <c r="B14" s="35" t="s">
        <v>57</v>
      </c>
      <c r="C14" s="36" t="s">
        <v>1</v>
      </c>
      <c r="D14" s="35" t="s">
        <v>60</v>
      </c>
      <c r="E14" s="36" t="s">
        <v>1</v>
      </c>
      <c r="F14" s="12"/>
    </row>
    <row r="15" spans="1:8" ht="15.75" x14ac:dyDescent="0.25">
      <c r="A15" s="29">
        <v>1</v>
      </c>
      <c r="B15" s="24">
        <v>30</v>
      </c>
      <c r="C15" s="25">
        <v>0</v>
      </c>
      <c r="D15" s="27">
        <v>0.6</v>
      </c>
      <c r="E15" s="25">
        <v>0</v>
      </c>
      <c r="F15" s="12"/>
    </row>
    <row r="16" spans="1:8" ht="15.75" x14ac:dyDescent="0.25">
      <c r="A16" s="29">
        <v>2</v>
      </c>
      <c r="B16" s="18">
        <f>B15*(1-C16)</f>
        <v>27</v>
      </c>
      <c r="C16" s="26">
        <v>0.1</v>
      </c>
      <c r="D16" s="19">
        <f>D15*(1-E16)</f>
        <v>0.44999999999999996</v>
      </c>
      <c r="E16" s="25">
        <v>0.25</v>
      </c>
      <c r="F16" s="12"/>
    </row>
    <row r="17" spans="1:6" ht="27.75" customHeight="1" x14ac:dyDescent="0.25">
      <c r="A17" s="81" t="s">
        <v>50</v>
      </c>
      <c r="B17" s="81"/>
      <c r="C17" s="81"/>
      <c r="D17" s="12"/>
      <c r="E17" s="12"/>
      <c r="F17" s="12"/>
    </row>
    <row r="18" spans="1:6" x14ac:dyDescent="0.25">
      <c r="A18" s="82"/>
      <c r="B18" s="37" t="s">
        <v>45</v>
      </c>
      <c r="C18" s="38"/>
      <c r="D18" s="12"/>
      <c r="E18" s="12"/>
      <c r="F18" s="12"/>
    </row>
    <row r="19" spans="1:6" x14ac:dyDescent="0.25">
      <c r="A19" s="82"/>
      <c r="B19" s="22" t="s">
        <v>46</v>
      </c>
      <c r="C19" s="23">
        <v>1.5</v>
      </c>
      <c r="D19" s="12"/>
      <c r="E19" s="12"/>
      <c r="F19" s="12"/>
    </row>
    <row r="20" spans="1:6" x14ac:dyDescent="0.25">
      <c r="A20" s="82"/>
      <c r="B20" s="22" t="s">
        <v>47</v>
      </c>
      <c r="C20" s="23">
        <v>800</v>
      </c>
      <c r="D20" s="12"/>
      <c r="E20" s="12"/>
      <c r="F20" s="12"/>
    </row>
    <row r="21" spans="1:6" ht="27.75" customHeight="1" x14ac:dyDescent="0.25">
      <c r="A21" s="81" t="s">
        <v>44</v>
      </c>
      <c r="B21" s="81"/>
      <c r="C21" s="81"/>
      <c r="D21" s="12"/>
      <c r="E21" s="12"/>
      <c r="F21" s="12"/>
    </row>
    <row r="22" spans="1:6" x14ac:dyDescent="0.25">
      <c r="A22" s="82"/>
      <c r="B22" s="21" t="s">
        <v>44</v>
      </c>
      <c r="C22" s="23">
        <v>10</v>
      </c>
      <c r="D22" s="12"/>
      <c r="E22" s="12"/>
      <c r="F22" s="12"/>
    </row>
    <row r="23" spans="1:6" ht="45" customHeight="1" x14ac:dyDescent="0.25">
      <c r="A23" s="82"/>
      <c r="B23" s="80" t="s">
        <v>77</v>
      </c>
      <c r="C23" s="80"/>
      <c r="D23" s="12"/>
      <c r="E23" s="12"/>
      <c r="F23" s="12"/>
    </row>
    <row r="24" spans="1:6" x14ac:dyDescent="0.25">
      <c r="A24" s="15"/>
      <c r="B24" s="12"/>
      <c r="C24" s="12"/>
      <c r="D24" s="12"/>
      <c r="E24" s="12"/>
      <c r="F24" s="12"/>
    </row>
    <row r="25" spans="1:6" x14ac:dyDescent="0.25">
      <c r="A25" s="15"/>
      <c r="B25" s="12"/>
      <c r="C25" s="12"/>
      <c r="D25" s="12"/>
      <c r="E25" s="12"/>
      <c r="F25" s="12"/>
    </row>
    <row r="26" spans="1:6" x14ac:dyDescent="0.25">
      <c r="A26" s="15"/>
      <c r="B26" s="12"/>
      <c r="C26" s="12"/>
      <c r="D26" s="12"/>
      <c r="E26" s="12"/>
      <c r="F26" s="12"/>
    </row>
    <row r="27" spans="1:6" x14ac:dyDescent="0.25">
      <c r="A27" s="15"/>
      <c r="B27" s="12"/>
      <c r="C27" s="12"/>
      <c r="D27" s="12"/>
      <c r="E27" s="12"/>
      <c r="F27" s="12"/>
    </row>
    <row r="28" spans="1:6" x14ac:dyDescent="0.25">
      <c r="A28" s="15"/>
      <c r="B28" s="12"/>
      <c r="C28" s="12"/>
      <c r="D28" s="12"/>
      <c r="E28" s="12"/>
      <c r="F28" s="12"/>
    </row>
    <row r="29" spans="1:6" x14ac:dyDescent="0.25">
      <c r="A29" s="15"/>
      <c r="B29" s="12"/>
      <c r="C29" s="12"/>
      <c r="D29" s="12"/>
      <c r="E29" s="12"/>
      <c r="F29" s="12"/>
    </row>
    <row r="30" spans="1:6" x14ac:dyDescent="0.25">
      <c r="A30" s="15"/>
      <c r="B30" s="12"/>
      <c r="C30" s="12"/>
      <c r="D30" s="12"/>
      <c r="E30" s="12"/>
      <c r="F30" s="12"/>
    </row>
    <row r="31" spans="1:6" x14ac:dyDescent="0.25">
      <c r="A31" s="15"/>
      <c r="B31" s="12"/>
      <c r="C31" s="12"/>
      <c r="D31" s="12"/>
      <c r="E31" s="12"/>
      <c r="F31" s="12"/>
    </row>
    <row r="32" spans="1:6" x14ac:dyDescent="0.25">
      <c r="A32" s="15"/>
      <c r="B32" s="12"/>
      <c r="C32" s="12"/>
      <c r="D32" s="12"/>
      <c r="E32" s="12"/>
      <c r="F32" s="12"/>
    </row>
    <row r="33" spans="1:6" x14ac:dyDescent="0.25">
      <c r="A33" s="15"/>
      <c r="B33" s="12"/>
      <c r="C33" s="12"/>
      <c r="D33" s="12"/>
      <c r="E33" s="12"/>
      <c r="F33" s="12"/>
    </row>
    <row r="34" spans="1:6" x14ac:dyDescent="0.25">
      <c r="A34" s="15"/>
      <c r="B34" s="12"/>
      <c r="C34" s="12"/>
      <c r="D34" s="12"/>
      <c r="E34" s="12"/>
      <c r="F34" s="12"/>
    </row>
    <row r="35" spans="1:6" x14ac:dyDescent="0.25">
      <c r="A35" s="15"/>
      <c r="B35" s="12"/>
      <c r="C35" s="12"/>
      <c r="D35" s="12"/>
      <c r="E35" s="12"/>
      <c r="F35" s="12"/>
    </row>
    <row r="36" spans="1:6" x14ac:dyDescent="0.25">
      <c r="A36" s="15"/>
      <c r="B36" s="12"/>
      <c r="C36" s="12"/>
      <c r="D36" s="12"/>
      <c r="E36" s="12"/>
      <c r="F36" s="12"/>
    </row>
    <row r="37" spans="1:6" x14ac:dyDescent="0.25">
      <c r="A37" s="15"/>
      <c r="B37" s="12"/>
      <c r="C37" s="12"/>
      <c r="D37" s="12"/>
      <c r="E37" s="12"/>
      <c r="F37" s="12"/>
    </row>
    <row r="38" spans="1:6" x14ac:dyDescent="0.25">
      <c r="A38" s="15"/>
      <c r="B38" s="12"/>
      <c r="C38" s="12"/>
      <c r="D38" s="12"/>
      <c r="E38" s="12"/>
      <c r="F38" s="12"/>
    </row>
    <row r="39" spans="1:6" x14ac:dyDescent="0.25">
      <c r="A39" s="15"/>
      <c r="B39" s="12"/>
      <c r="C39" s="12"/>
      <c r="D39" s="12"/>
      <c r="E39" s="12"/>
      <c r="F39" s="12"/>
    </row>
    <row r="40" spans="1:6" x14ac:dyDescent="0.25">
      <c r="A40" s="15"/>
      <c r="B40" s="12"/>
      <c r="C40" s="12"/>
      <c r="D40" s="12"/>
      <c r="E40" s="12"/>
      <c r="F40" s="12"/>
    </row>
    <row r="41" spans="1:6" x14ac:dyDescent="0.25">
      <c r="A41" s="15"/>
      <c r="B41" s="12"/>
      <c r="C41" s="12"/>
      <c r="D41" s="12"/>
      <c r="E41" s="12"/>
      <c r="F41" s="12"/>
    </row>
    <row r="42" spans="1:6" x14ac:dyDescent="0.25">
      <c r="A42" s="15"/>
      <c r="B42" s="12"/>
      <c r="C42" s="12"/>
      <c r="D42" s="12"/>
      <c r="E42" s="12"/>
      <c r="F42" s="12"/>
    </row>
  </sheetData>
  <mergeCells count="9">
    <mergeCell ref="B23:C23"/>
    <mergeCell ref="A1:E1"/>
    <mergeCell ref="A5:E5"/>
    <mergeCell ref="A9:C9"/>
    <mergeCell ref="A13:E13"/>
    <mergeCell ref="A17:C17"/>
    <mergeCell ref="A21:C21"/>
    <mergeCell ref="A22:A23"/>
    <mergeCell ref="A18:A20"/>
  </mergeCells>
  <pageMargins left="0.25" right="0.25" top="0.75" bottom="0.75" header="0.3" footer="0.3"/>
  <pageSetup paperSize="9" orientation="landscape" r:id="rId1"/>
  <headerFooter alignWithMargins="0">
    <oddHeader>&amp;C&amp;"Arial,Grassetto"TARIFFE BASE E RIDUZIONI PER CATEGORIE&amp;R&amp;"Arial,Grassetto"&amp;D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H36"/>
  <sheetViews>
    <sheetView topLeftCell="A13" zoomScale="109" zoomScaleNormal="109" workbookViewId="0">
      <selection activeCell="A21" sqref="A21:XFD21"/>
    </sheetView>
  </sheetViews>
  <sheetFormatPr defaultRowHeight="15" x14ac:dyDescent="0.25"/>
  <cols>
    <col min="1" max="1" width="5.125" style="9" customWidth="1"/>
    <col min="2" max="2" width="62.25" style="1" customWidth="1"/>
    <col min="3" max="3" width="7.625" style="5" customWidth="1"/>
    <col min="4" max="4" width="10.875" style="5" customWidth="1"/>
    <col min="5" max="5" width="11.5" style="1" bestFit="1" customWidth="1"/>
    <col min="6" max="6" width="12.5" style="1" bestFit="1" customWidth="1"/>
    <col min="7" max="7" width="13.5" style="1" bestFit="1" customWidth="1"/>
    <col min="8" max="8" width="13" style="1" bestFit="1" customWidth="1"/>
    <col min="9" max="9" width="12" style="1" customWidth="1"/>
    <col min="10" max="17" width="8.125" style="1" customWidth="1"/>
    <col min="18" max="18" width="9" style="1" customWidth="1"/>
    <col min="19" max="1022" width="8.125" style="1" customWidth="1"/>
    <col min="1023" max="1023" width="9" customWidth="1"/>
  </cols>
  <sheetData>
    <row r="1" spans="1:1022" x14ac:dyDescent="0.25">
      <c r="A1" s="83" t="s">
        <v>15</v>
      </c>
      <c r="B1" s="88" t="s">
        <v>5</v>
      </c>
      <c r="C1" s="87" t="s">
        <v>52</v>
      </c>
      <c r="D1" s="87"/>
      <c r="E1" s="85" t="s">
        <v>3</v>
      </c>
      <c r="F1" s="86"/>
      <c r="G1" s="84" t="s">
        <v>4</v>
      </c>
      <c r="H1" s="84"/>
    </row>
    <row r="2" spans="1:1022" ht="15.75" customHeight="1" x14ac:dyDescent="0.25">
      <c r="A2" s="83"/>
      <c r="B2" s="88"/>
      <c r="C2" s="87"/>
      <c r="D2" s="87"/>
      <c r="E2" s="51" t="s">
        <v>6</v>
      </c>
      <c r="F2" s="43" t="s">
        <v>7</v>
      </c>
      <c r="G2" s="46" t="s">
        <v>6</v>
      </c>
      <c r="H2" s="46" t="s">
        <v>7</v>
      </c>
    </row>
    <row r="3" spans="1:1022" ht="15.75" x14ac:dyDescent="0.25">
      <c r="A3" s="83"/>
      <c r="B3" s="88"/>
      <c r="C3" s="54" t="s">
        <v>8</v>
      </c>
      <c r="D3" s="54" t="s">
        <v>9</v>
      </c>
      <c r="E3" s="52">
        <f>'Tariffe Base'!B3</f>
        <v>30</v>
      </c>
      <c r="F3" s="44">
        <f>'Tariffe Base'!B7</f>
        <v>0.6</v>
      </c>
      <c r="G3" s="47">
        <f>'Tariffe Base'!B4</f>
        <v>22.5</v>
      </c>
      <c r="H3" s="47">
        <f>'Tariffe Base'!B8</f>
        <v>0.44999999999999996</v>
      </c>
    </row>
    <row r="4" spans="1:1022" ht="15.75" x14ac:dyDescent="0.25">
      <c r="A4" s="60">
        <v>1</v>
      </c>
      <c r="B4" s="55" t="s">
        <v>16</v>
      </c>
      <c r="C4" s="53">
        <f t="shared" ref="C4:C27" si="0">E4/$E$3</f>
        <v>1.1666666666666667</v>
      </c>
      <c r="D4" s="53">
        <f t="shared" ref="D4:D27" si="1">F4/$F$3</f>
        <v>2.5</v>
      </c>
      <c r="E4" s="45">
        <v>35</v>
      </c>
      <c r="F4" s="45">
        <v>1.5</v>
      </c>
      <c r="G4" s="48">
        <f t="shared" ref="G4:G27" si="2">$G$3*C4</f>
        <v>26.25</v>
      </c>
      <c r="H4" s="48">
        <f t="shared" ref="H4:H27" si="3">$H$3*D4</f>
        <v>1.125</v>
      </c>
    </row>
    <row r="5" spans="1:1022" ht="15.75" x14ac:dyDescent="0.25">
      <c r="A5" s="60">
        <v>2</v>
      </c>
      <c r="B5" s="65" t="s">
        <v>61</v>
      </c>
      <c r="C5" s="53"/>
      <c r="D5" s="53"/>
      <c r="E5" s="45"/>
      <c r="F5" s="45"/>
      <c r="G5" s="48"/>
      <c r="H5" s="48"/>
      <c r="I5" s="1" t="s">
        <v>62</v>
      </c>
    </row>
    <row r="6" spans="1:1022" ht="30" x14ac:dyDescent="0.25">
      <c r="A6" s="60">
        <v>3</v>
      </c>
      <c r="B6" s="56" t="s">
        <v>80</v>
      </c>
      <c r="C6" s="14">
        <f t="shared" si="0"/>
        <v>0.40833333333333333</v>
      </c>
      <c r="D6" s="14">
        <f t="shared" si="1"/>
        <v>0.8666666666666667</v>
      </c>
      <c r="E6" s="45">
        <v>12.25</v>
      </c>
      <c r="F6" s="64">
        <v>0.52</v>
      </c>
      <c r="G6" s="48">
        <f>$G$3*C6</f>
        <v>9.1875</v>
      </c>
      <c r="H6" s="48">
        <f t="shared" si="3"/>
        <v>0.38999999999999996</v>
      </c>
    </row>
    <row r="7" spans="1:1022" ht="15.75" x14ac:dyDescent="0.25">
      <c r="A7" s="60">
        <v>4</v>
      </c>
      <c r="B7" s="56" t="s">
        <v>91</v>
      </c>
      <c r="C7" s="14">
        <f t="shared" si="0"/>
        <v>0.35</v>
      </c>
      <c r="D7" s="14">
        <f t="shared" si="1"/>
        <v>0.75</v>
      </c>
      <c r="E7" s="45">
        <v>10.5</v>
      </c>
      <c r="F7" s="45">
        <v>0.45</v>
      </c>
      <c r="G7" s="48">
        <f t="shared" si="2"/>
        <v>7.8749999999999991</v>
      </c>
      <c r="H7" s="48">
        <f t="shared" si="3"/>
        <v>0.33749999999999997</v>
      </c>
    </row>
    <row r="8" spans="1:1022" s="72" customFormat="1" ht="30" x14ac:dyDescent="0.25">
      <c r="A8" s="66">
        <v>5</v>
      </c>
      <c r="B8" s="67" t="s">
        <v>78</v>
      </c>
      <c r="C8" s="68">
        <f t="shared" si="0"/>
        <v>0</v>
      </c>
      <c r="D8" s="68">
        <f t="shared" si="1"/>
        <v>1.25</v>
      </c>
      <c r="E8" s="69">
        <v>0</v>
      </c>
      <c r="F8" s="69">
        <v>0.75</v>
      </c>
      <c r="G8" s="70">
        <f t="shared" si="2"/>
        <v>0</v>
      </c>
      <c r="H8" s="70">
        <f t="shared" si="3"/>
        <v>0.5625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  <c r="WW8" s="71"/>
      <c r="WX8" s="71"/>
      <c r="WY8" s="71"/>
      <c r="WZ8" s="71"/>
      <c r="XA8" s="71"/>
      <c r="XB8" s="71"/>
      <c r="XC8" s="71"/>
      <c r="XD8" s="71"/>
      <c r="XE8" s="71"/>
      <c r="XF8" s="71"/>
      <c r="XG8" s="71"/>
      <c r="XH8" s="71"/>
      <c r="XI8" s="71"/>
      <c r="XJ8" s="71"/>
      <c r="XK8" s="71"/>
      <c r="XL8" s="71"/>
      <c r="XM8" s="71"/>
      <c r="XN8" s="71"/>
      <c r="XO8" s="71"/>
      <c r="XP8" s="71"/>
      <c r="XQ8" s="71"/>
      <c r="XR8" s="71"/>
      <c r="XS8" s="71"/>
      <c r="XT8" s="71"/>
      <c r="XU8" s="71"/>
      <c r="XV8" s="71"/>
      <c r="XW8" s="71"/>
      <c r="XX8" s="71"/>
      <c r="XY8" s="71"/>
      <c r="XZ8" s="71"/>
      <c r="YA8" s="71"/>
      <c r="YB8" s="71"/>
      <c r="YC8" s="71"/>
      <c r="YD8" s="71"/>
      <c r="YE8" s="71"/>
      <c r="YF8" s="71"/>
      <c r="YG8" s="71"/>
      <c r="YH8" s="71"/>
      <c r="YI8" s="71"/>
      <c r="YJ8" s="71"/>
      <c r="YK8" s="71"/>
      <c r="YL8" s="71"/>
      <c r="YM8" s="71"/>
      <c r="YN8" s="71"/>
      <c r="YO8" s="71"/>
      <c r="YP8" s="71"/>
      <c r="YQ8" s="71"/>
      <c r="YR8" s="71"/>
      <c r="YS8" s="71"/>
      <c r="YT8" s="71"/>
      <c r="YU8" s="71"/>
      <c r="YV8" s="71"/>
      <c r="YW8" s="71"/>
      <c r="YX8" s="71"/>
      <c r="YY8" s="71"/>
      <c r="YZ8" s="71"/>
      <c r="ZA8" s="71"/>
      <c r="ZB8" s="71"/>
      <c r="ZC8" s="71"/>
      <c r="ZD8" s="71"/>
      <c r="ZE8" s="71"/>
      <c r="ZF8" s="71"/>
      <c r="ZG8" s="71"/>
      <c r="ZH8" s="71"/>
      <c r="ZI8" s="71"/>
      <c r="ZJ8" s="71"/>
      <c r="ZK8" s="71"/>
      <c r="ZL8" s="71"/>
      <c r="ZM8" s="71"/>
      <c r="ZN8" s="71"/>
      <c r="ZO8" s="71"/>
      <c r="ZP8" s="71"/>
      <c r="ZQ8" s="71"/>
      <c r="ZR8" s="71"/>
      <c r="ZS8" s="71"/>
      <c r="ZT8" s="71"/>
      <c r="ZU8" s="71"/>
      <c r="ZV8" s="71"/>
      <c r="ZW8" s="71"/>
      <c r="ZX8" s="71"/>
      <c r="ZY8" s="71"/>
      <c r="ZZ8" s="71"/>
      <c r="AAA8" s="71"/>
      <c r="AAB8" s="71"/>
      <c r="AAC8" s="71"/>
      <c r="AAD8" s="71"/>
      <c r="AAE8" s="71"/>
      <c r="AAF8" s="71"/>
      <c r="AAG8" s="71"/>
      <c r="AAH8" s="71"/>
      <c r="AAI8" s="71"/>
      <c r="AAJ8" s="71"/>
      <c r="AAK8" s="71"/>
      <c r="AAL8" s="71"/>
      <c r="AAM8" s="71"/>
      <c r="AAN8" s="71"/>
      <c r="AAO8" s="71"/>
      <c r="AAP8" s="71"/>
      <c r="AAQ8" s="71"/>
      <c r="AAR8" s="71"/>
      <c r="AAS8" s="71"/>
      <c r="AAT8" s="71"/>
      <c r="AAU8" s="71"/>
      <c r="AAV8" s="71"/>
      <c r="AAW8" s="71"/>
      <c r="AAX8" s="71"/>
      <c r="AAY8" s="71"/>
      <c r="AAZ8" s="71"/>
      <c r="ABA8" s="71"/>
      <c r="ABB8" s="71"/>
      <c r="ABC8" s="71"/>
      <c r="ABD8" s="71"/>
      <c r="ABE8" s="71"/>
      <c r="ABF8" s="71"/>
      <c r="ABG8" s="71"/>
      <c r="ABH8" s="71"/>
      <c r="ABI8" s="71"/>
      <c r="ABJ8" s="71"/>
      <c r="ABK8" s="71"/>
      <c r="ABL8" s="71"/>
      <c r="ABM8" s="71"/>
      <c r="ABN8" s="71"/>
      <c r="ABO8" s="71"/>
      <c r="ABP8" s="71"/>
      <c r="ABQ8" s="71"/>
      <c r="ABR8" s="71"/>
      <c r="ABS8" s="71"/>
      <c r="ABT8" s="71"/>
      <c r="ABU8" s="71"/>
      <c r="ABV8" s="71"/>
      <c r="ABW8" s="71"/>
      <c r="ABX8" s="71"/>
      <c r="ABY8" s="71"/>
      <c r="ABZ8" s="71"/>
      <c r="ACA8" s="71"/>
      <c r="ACB8" s="71"/>
      <c r="ACC8" s="71"/>
      <c r="ACD8" s="71"/>
      <c r="ACE8" s="71"/>
      <c r="ACF8" s="71"/>
      <c r="ACG8" s="71"/>
      <c r="ACH8" s="71"/>
      <c r="ACI8" s="71"/>
      <c r="ACJ8" s="71"/>
      <c r="ACK8" s="71"/>
      <c r="ACL8" s="71"/>
      <c r="ACM8" s="71"/>
      <c r="ACN8" s="71"/>
      <c r="ACO8" s="71"/>
      <c r="ACP8" s="71"/>
      <c r="ACQ8" s="71"/>
      <c r="ACR8" s="71"/>
      <c r="ACS8" s="71"/>
      <c r="ACT8" s="71"/>
      <c r="ACU8" s="71"/>
      <c r="ACV8" s="71"/>
      <c r="ACW8" s="71"/>
      <c r="ACX8" s="71"/>
      <c r="ACY8" s="71"/>
      <c r="ACZ8" s="71"/>
      <c r="ADA8" s="71"/>
      <c r="ADB8" s="71"/>
      <c r="ADC8" s="71"/>
      <c r="ADD8" s="71"/>
      <c r="ADE8" s="71"/>
      <c r="ADF8" s="71"/>
      <c r="ADG8" s="71"/>
      <c r="ADH8" s="71"/>
      <c r="ADI8" s="71"/>
      <c r="ADJ8" s="71"/>
      <c r="ADK8" s="71"/>
      <c r="ADL8" s="71"/>
      <c r="ADM8" s="71"/>
      <c r="ADN8" s="71"/>
      <c r="ADO8" s="71"/>
      <c r="ADP8" s="71"/>
      <c r="ADQ8" s="71"/>
      <c r="ADR8" s="71"/>
      <c r="ADS8" s="71"/>
      <c r="ADT8" s="71"/>
      <c r="ADU8" s="71"/>
      <c r="ADV8" s="71"/>
      <c r="ADW8" s="71"/>
      <c r="ADX8" s="71"/>
      <c r="ADY8" s="71"/>
      <c r="ADZ8" s="71"/>
      <c r="AEA8" s="71"/>
      <c r="AEB8" s="71"/>
      <c r="AEC8" s="71"/>
      <c r="AED8" s="71"/>
      <c r="AEE8" s="71"/>
      <c r="AEF8" s="71"/>
      <c r="AEG8" s="71"/>
      <c r="AEH8" s="71"/>
      <c r="AEI8" s="71"/>
      <c r="AEJ8" s="71"/>
      <c r="AEK8" s="71"/>
      <c r="AEL8" s="71"/>
      <c r="AEM8" s="71"/>
      <c r="AEN8" s="71"/>
      <c r="AEO8" s="71"/>
      <c r="AEP8" s="71"/>
      <c r="AEQ8" s="71"/>
      <c r="AER8" s="71"/>
      <c r="AES8" s="71"/>
      <c r="AET8" s="71"/>
      <c r="AEU8" s="71"/>
      <c r="AEV8" s="71"/>
      <c r="AEW8" s="71"/>
      <c r="AEX8" s="71"/>
      <c r="AEY8" s="71"/>
      <c r="AEZ8" s="71"/>
      <c r="AFA8" s="71"/>
      <c r="AFB8" s="71"/>
      <c r="AFC8" s="71"/>
      <c r="AFD8" s="71"/>
      <c r="AFE8" s="71"/>
      <c r="AFF8" s="71"/>
      <c r="AFG8" s="71"/>
      <c r="AFH8" s="71"/>
      <c r="AFI8" s="71"/>
      <c r="AFJ8" s="71"/>
      <c r="AFK8" s="71"/>
      <c r="AFL8" s="71"/>
      <c r="AFM8" s="71"/>
      <c r="AFN8" s="71"/>
      <c r="AFO8" s="71"/>
      <c r="AFP8" s="71"/>
      <c r="AFQ8" s="71"/>
      <c r="AFR8" s="71"/>
      <c r="AFS8" s="71"/>
      <c r="AFT8" s="71"/>
      <c r="AFU8" s="71"/>
      <c r="AFV8" s="71"/>
      <c r="AFW8" s="71"/>
      <c r="AFX8" s="71"/>
      <c r="AFY8" s="71"/>
      <c r="AFZ8" s="71"/>
      <c r="AGA8" s="71"/>
      <c r="AGB8" s="71"/>
      <c r="AGC8" s="71"/>
      <c r="AGD8" s="71"/>
      <c r="AGE8" s="71"/>
      <c r="AGF8" s="71"/>
      <c r="AGG8" s="71"/>
      <c r="AGH8" s="71"/>
      <c r="AGI8" s="71"/>
      <c r="AGJ8" s="71"/>
      <c r="AGK8" s="71"/>
      <c r="AGL8" s="71"/>
      <c r="AGM8" s="71"/>
      <c r="AGN8" s="71"/>
      <c r="AGO8" s="71"/>
      <c r="AGP8" s="71"/>
      <c r="AGQ8" s="71"/>
      <c r="AGR8" s="71"/>
      <c r="AGS8" s="71"/>
      <c r="AGT8" s="71"/>
      <c r="AGU8" s="71"/>
      <c r="AGV8" s="71"/>
      <c r="AGW8" s="71"/>
      <c r="AGX8" s="71"/>
      <c r="AGY8" s="71"/>
      <c r="AGZ8" s="71"/>
      <c r="AHA8" s="71"/>
      <c r="AHB8" s="71"/>
      <c r="AHC8" s="71"/>
      <c r="AHD8" s="71"/>
      <c r="AHE8" s="71"/>
      <c r="AHF8" s="71"/>
      <c r="AHG8" s="71"/>
      <c r="AHH8" s="71"/>
      <c r="AHI8" s="71"/>
      <c r="AHJ8" s="71"/>
      <c r="AHK8" s="71"/>
      <c r="AHL8" s="71"/>
      <c r="AHM8" s="71"/>
      <c r="AHN8" s="71"/>
      <c r="AHO8" s="71"/>
      <c r="AHP8" s="71"/>
      <c r="AHQ8" s="71"/>
      <c r="AHR8" s="71"/>
      <c r="AHS8" s="71"/>
      <c r="AHT8" s="71"/>
      <c r="AHU8" s="71"/>
      <c r="AHV8" s="71"/>
      <c r="AHW8" s="71"/>
      <c r="AHX8" s="71"/>
      <c r="AHY8" s="71"/>
      <c r="AHZ8" s="71"/>
      <c r="AIA8" s="71"/>
      <c r="AIB8" s="71"/>
      <c r="AIC8" s="71"/>
      <c r="AID8" s="71"/>
      <c r="AIE8" s="71"/>
      <c r="AIF8" s="71"/>
      <c r="AIG8" s="71"/>
      <c r="AIH8" s="71"/>
      <c r="AII8" s="71"/>
      <c r="AIJ8" s="71"/>
      <c r="AIK8" s="71"/>
      <c r="AIL8" s="71"/>
      <c r="AIM8" s="71"/>
      <c r="AIN8" s="71"/>
      <c r="AIO8" s="71"/>
      <c r="AIP8" s="71"/>
      <c r="AIQ8" s="71"/>
      <c r="AIR8" s="71"/>
      <c r="AIS8" s="71"/>
      <c r="AIT8" s="71"/>
      <c r="AIU8" s="71"/>
      <c r="AIV8" s="71"/>
      <c r="AIW8" s="71"/>
      <c r="AIX8" s="71"/>
      <c r="AIY8" s="71"/>
      <c r="AIZ8" s="71"/>
      <c r="AJA8" s="71"/>
      <c r="AJB8" s="71"/>
      <c r="AJC8" s="71"/>
      <c r="AJD8" s="71"/>
      <c r="AJE8" s="71"/>
      <c r="AJF8" s="71"/>
      <c r="AJG8" s="71"/>
      <c r="AJH8" s="71"/>
      <c r="AJI8" s="71"/>
      <c r="AJJ8" s="71"/>
      <c r="AJK8" s="71"/>
      <c r="AJL8" s="71"/>
      <c r="AJM8" s="71"/>
      <c r="AJN8" s="71"/>
      <c r="AJO8" s="71"/>
      <c r="AJP8" s="71"/>
      <c r="AJQ8" s="71"/>
      <c r="AJR8" s="71"/>
      <c r="AJS8" s="71"/>
      <c r="AJT8" s="71"/>
      <c r="AJU8" s="71"/>
      <c r="AJV8" s="71"/>
      <c r="AJW8" s="71"/>
      <c r="AJX8" s="71"/>
      <c r="AJY8" s="71"/>
      <c r="AJZ8" s="71"/>
      <c r="AKA8" s="71"/>
      <c r="AKB8" s="71"/>
      <c r="AKC8" s="71"/>
      <c r="AKD8" s="71"/>
      <c r="AKE8" s="71"/>
      <c r="AKF8" s="71"/>
      <c r="AKG8" s="71"/>
      <c r="AKH8" s="71"/>
      <c r="AKI8" s="71"/>
      <c r="AKJ8" s="71"/>
      <c r="AKK8" s="71"/>
      <c r="AKL8" s="71"/>
      <c r="AKM8" s="71"/>
      <c r="AKN8" s="71"/>
      <c r="AKO8" s="71"/>
      <c r="AKP8" s="71"/>
      <c r="AKQ8" s="71"/>
      <c r="AKR8" s="71"/>
      <c r="AKS8" s="71"/>
      <c r="AKT8" s="71"/>
      <c r="AKU8" s="71"/>
      <c r="AKV8" s="71"/>
      <c r="AKW8" s="71"/>
      <c r="AKX8" s="71"/>
      <c r="AKY8" s="71"/>
      <c r="AKZ8" s="71"/>
      <c r="ALA8" s="71"/>
      <c r="ALB8" s="71"/>
      <c r="ALC8" s="71"/>
      <c r="ALD8" s="71"/>
      <c r="ALE8" s="71"/>
      <c r="ALF8" s="71"/>
      <c r="ALG8" s="71"/>
      <c r="ALH8" s="71"/>
      <c r="ALI8" s="71"/>
      <c r="ALJ8" s="71"/>
      <c r="ALK8" s="71"/>
      <c r="ALL8" s="71"/>
      <c r="ALM8" s="71"/>
      <c r="ALN8" s="71"/>
      <c r="ALO8" s="71"/>
      <c r="ALP8" s="71"/>
      <c r="ALQ8" s="71"/>
      <c r="ALR8" s="71"/>
      <c r="ALS8" s="71"/>
      <c r="ALT8" s="71"/>
      <c r="ALU8" s="71"/>
      <c r="ALV8" s="71"/>
      <c r="ALW8" s="71"/>
      <c r="ALX8" s="71"/>
      <c r="ALY8" s="71"/>
      <c r="ALZ8" s="71"/>
      <c r="AMA8" s="71"/>
      <c r="AMB8" s="71"/>
      <c r="AMC8" s="71"/>
      <c r="AMD8" s="71"/>
      <c r="AME8" s="71"/>
      <c r="AMF8" s="71"/>
      <c r="AMG8" s="71"/>
      <c r="AMH8" s="71"/>
    </row>
    <row r="9" spans="1:1022" ht="15.75" x14ac:dyDescent="0.25">
      <c r="A9" s="60">
        <v>6</v>
      </c>
      <c r="B9" s="56" t="s">
        <v>19</v>
      </c>
      <c r="C9" s="14">
        <f t="shared" si="0"/>
        <v>0.83333333333333337</v>
      </c>
      <c r="D9" s="14">
        <f t="shared" si="1"/>
        <v>0.5</v>
      </c>
      <c r="E9" s="45">
        <v>25</v>
      </c>
      <c r="F9" s="45">
        <v>0.3</v>
      </c>
      <c r="G9" s="48">
        <f t="shared" si="2"/>
        <v>18.75</v>
      </c>
      <c r="H9" s="48">
        <f t="shared" si="3"/>
        <v>0.22499999999999998</v>
      </c>
    </row>
    <row r="10" spans="1:1022" ht="15.75" x14ac:dyDescent="0.25">
      <c r="A10" s="60">
        <v>7</v>
      </c>
      <c r="B10" s="56" t="s">
        <v>79</v>
      </c>
      <c r="C10" s="14">
        <f t="shared" si="0"/>
        <v>0</v>
      </c>
      <c r="D10" s="14">
        <f t="shared" si="1"/>
        <v>1.25</v>
      </c>
      <c r="E10" s="45"/>
      <c r="F10" s="45">
        <v>0.75</v>
      </c>
      <c r="G10" s="48">
        <f t="shared" si="2"/>
        <v>0</v>
      </c>
      <c r="H10" s="48">
        <f t="shared" si="3"/>
        <v>0.5625</v>
      </c>
    </row>
    <row r="11" spans="1:1022" ht="15.75" x14ac:dyDescent="0.25">
      <c r="A11" s="60">
        <v>9</v>
      </c>
      <c r="B11" s="56" t="s">
        <v>92</v>
      </c>
      <c r="C11" s="14">
        <f t="shared" si="0"/>
        <v>0</v>
      </c>
      <c r="D11" s="14">
        <f t="shared" si="1"/>
        <v>1.25</v>
      </c>
      <c r="E11" s="45"/>
      <c r="F11" s="45">
        <v>0.75</v>
      </c>
      <c r="G11" s="48">
        <f t="shared" si="2"/>
        <v>0</v>
      </c>
      <c r="H11" s="48">
        <f t="shared" si="3"/>
        <v>0.5625</v>
      </c>
    </row>
    <row r="12" spans="1:1022" ht="15.75" x14ac:dyDescent="0.25">
      <c r="A12" s="60">
        <v>10</v>
      </c>
      <c r="B12" s="56" t="s">
        <v>81</v>
      </c>
      <c r="C12" s="14">
        <f t="shared" si="0"/>
        <v>0</v>
      </c>
      <c r="D12" s="14">
        <f t="shared" si="1"/>
        <v>1.25</v>
      </c>
      <c r="E12" s="45">
        <v>0</v>
      </c>
      <c r="F12" s="45">
        <v>0.75</v>
      </c>
      <c r="G12" s="48">
        <f t="shared" si="2"/>
        <v>0</v>
      </c>
      <c r="H12" s="48">
        <f t="shared" si="3"/>
        <v>0.5625</v>
      </c>
    </row>
    <row r="13" spans="1:1022" s="79" customFormat="1" ht="15.75" x14ac:dyDescent="0.25">
      <c r="A13" s="73">
        <v>11</v>
      </c>
      <c r="B13" s="74" t="s">
        <v>20</v>
      </c>
      <c r="C13" s="75">
        <f t="shared" si="0"/>
        <v>0.83333333333333337</v>
      </c>
      <c r="D13" s="75">
        <f t="shared" si="1"/>
        <v>0.5</v>
      </c>
      <c r="E13" s="76">
        <v>25</v>
      </c>
      <c r="F13" s="76">
        <v>0.3</v>
      </c>
      <c r="G13" s="77">
        <f t="shared" si="2"/>
        <v>18.75</v>
      </c>
      <c r="H13" s="77">
        <f t="shared" si="3"/>
        <v>0.22499999999999998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  <c r="IY13" s="78"/>
      <c r="IZ13" s="78"/>
      <c r="JA13" s="78"/>
      <c r="JB13" s="78"/>
      <c r="JC13" s="78"/>
      <c r="JD13" s="78"/>
      <c r="JE13" s="78"/>
      <c r="JF13" s="78"/>
      <c r="JG13" s="78"/>
      <c r="JH13" s="78"/>
      <c r="JI13" s="78"/>
      <c r="JJ13" s="78"/>
      <c r="JK13" s="78"/>
      <c r="JL13" s="78"/>
      <c r="JM13" s="78"/>
      <c r="JN13" s="78"/>
      <c r="JO13" s="78"/>
      <c r="JP13" s="78"/>
      <c r="JQ13" s="78"/>
      <c r="JR13" s="78"/>
      <c r="JS13" s="78"/>
      <c r="JT13" s="78"/>
      <c r="JU13" s="78"/>
      <c r="JV13" s="78"/>
      <c r="JW13" s="78"/>
      <c r="JX13" s="78"/>
      <c r="JY13" s="78"/>
      <c r="JZ13" s="78"/>
      <c r="KA13" s="78"/>
      <c r="KB13" s="78"/>
      <c r="KC13" s="78"/>
      <c r="KD13" s="78"/>
      <c r="KE13" s="78"/>
      <c r="KF13" s="78"/>
      <c r="KG13" s="78"/>
      <c r="KH13" s="78"/>
      <c r="KI13" s="78"/>
      <c r="KJ13" s="78"/>
      <c r="KK13" s="78"/>
      <c r="KL13" s="78"/>
      <c r="KM13" s="78"/>
      <c r="KN13" s="78"/>
      <c r="KO13" s="78"/>
      <c r="KP13" s="78"/>
      <c r="KQ13" s="78"/>
      <c r="KR13" s="78"/>
      <c r="KS13" s="78"/>
      <c r="KT13" s="78"/>
      <c r="KU13" s="78"/>
      <c r="KV13" s="78"/>
      <c r="KW13" s="78"/>
      <c r="KX13" s="78"/>
      <c r="KY13" s="78"/>
      <c r="KZ13" s="78"/>
      <c r="LA13" s="78"/>
      <c r="LB13" s="78"/>
      <c r="LC13" s="78"/>
      <c r="LD13" s="78"/>
      <c r="LE13" s="78"/>
      <c r="LF13" s="78"/>
      <c r="LG13" s="78"/>
      <c r="LH13" s="78"/>
      <c r="LI13" s="78"/>
      <c r="LJ13" s="78"/>
      <c r="LK13" s="78"/>
      <c r="LL13" s="78"/>
      <c r="LM13" s="78"/>
      <c r="LN13" s="78"/>
      <c r="LO13" s="78"/>
      <c r="LP13" s="78"/>
      <c r="LQ13" s="78"/>
      <c r="LR13" s="78"/>
      <c r="LS13" s="78"/>
      <c r="LT13" s="78"/>
      <c r="LU13" s="78"/>
      <c r="LV13" s="78"/>
      <c r="LW13" s="78"/>
      <c r="LX13" s="78"/>
      <c r="LY13" s="78"/>
      <c r="LZ13" s="78"/>
      <c r="MA13" s="78"/>
      <c r="MB13" s="78"/>
      <c r="MC13" s="78"/>
      <c r="MD13" s="78"/>
      <c r="ME13" s="78"/>
      <c r="MF13" s="78"/>
      <c r="MG13" s="78"/>
      <c r="MH13" s="78"/>
      <c r="MI13" s="78"/>
      <c r="MJ13" s="78"/>
      <c r="MK13" s="78"/>
      <c r="ML13" s="78"/>
      <c r="MM13" s="78"/>
      <c r="MN13" s="78"/>
      <c r="MO13" s="78"/>
      <c r="MP13" s="78"/>
      <c r="MQ13" s="78"/>
      <c r="MR13" s="78"/>
      <c r="MS13" s="78"/>
      <c r="MT13" s="78"/>
      <c r="MU13" s="78"/>
      <c r="MV13" s="78"/>
      <c r="MW13" s="78"/>
      <c r="MX13" s="78"/>
      <c r="MY13" s="78"/>
      <c r="MZ13" s="78"/>
      <c r="NA13" s="78"/>
      <c r="NB13" s="78"/>
      <c r="NC13" s="78"/>
      <c r="ND13" s="78"/>
      <c r="NE13" s="78"/>
      <c r="NF13" s="78"/>
      <c r="NG13" s="78"/>
      <c r="NH13" s="78"/>
      <c r="NI13" s="78"/>
      <c r="NJ13" s="78"/>
      <c r="NK13" s="78"/>
      <c r="NL13" s="78"/>
      <c r="NM13" s="78"/>
      <c r="NN13" s="78"/>
      <c r="NO13" s="78"/>
      <c r="NP13" s="78"/>
      <c r="NQ13" s="78"/>
      <c r="NR13" s="78"/>
      <c r="NS13" s="78"/>
      <c r="NT13" s="78"/>
      <c r="NU13" s="78"/>
      <c r="NV13" s="78"/>
      <c r="NW13" s="78"/>
      <c r="NX13" s="78"/>
      <c r="NY13" s="78"/>
      <c r="NZ13" s="78"/>
      <c r="OA13" s="78"/>
      <c r="OB13" s="78"/>
      <c r="OC13" s="78"/>
      <c r="OD13" s="78"/>
      <c r="OE13" s="78"/>
      <c r="OF13" s="78"/>
      <c r="OG13" s="78"/>
      <c r="OH13" s="78"/>
      <c r="OI13" s="78"/>
      <c r="OJ13" s="78"/>
      <c r="OK13" s="78"/>
      <c r="OL13" s="78"/>
      <c r="OM13" s="78"/>
      <c r="ON13" s="78"/>
      <c r="OO13" s="78"/>
      <c r="OP13" s="78"/>
      <c r="OQ13" s="78"/>
      <c r="OR13" s="78"/>
      <c r="OS13" s="78"/>
      <c r="OT13" s="78"/>
      <c r="OU13" s="78"/>
      <c r="OV13" s="78"/>
      <c r="OW13" s="78"/>
      <c r="OX13" s="78"/>
      <c r="OY13" s="78"/>
      <c r="OZ13" s="78"/>
      <c r="PA13" s="78"/>
      <c r="PB13" s="78"/>
      <c r="PC13" s="78"/>
      <c r="PD13" s="78"/>
      <c r="PE13" s="78"/>
      <c r="PF13" s="78"/>
      <c r="PG13" s="78"/>
      <c r="PH13" s="78"/>
      <c r="PI13" s="78"/>
      <c r="PJ13" s="78"/>
      <c r="PK13" s="78"/>
      <c r="PL13" s="78"/>
      <c r="PM13" s="78"/>
      <c r="PN13" s="78"/>
      <c r="PO13" s="78"/>
      <c r="PP13" s="78"/>
      <c r="PQ13" s="78"/>
      <c r="PR13" s="78"/>
      <c r="PS13" s="78"/>
      <c r="PT13" s="78"/>
      <c r="PU13" s="78"/>
      <c r="PV13" s="78"/>
      <c r="PW13" s="78"/>
      <c r="PX13" s="78"/>
      <c r="PY13" s="78"/>
      <c r="PZ13" s="78"/>
      <c r="QA13" s="78"/>
      <c r="QB13" s="78"/>
      <c r="QC13" s="78"/>
      <c r="QD13" s="78"/>
      <c r="QE13" s="78"/>
      <c r="QF13" s="78"/>
      <c r="QG13" s="78"/>
      <c r="QH13" s="78"/>
      <c r="QI13" s="78"/>
      <c r="QJ13" s="78"/>
      <c r="QK13" s="78"/>
      <c r="QL13" s="78"/>
      <c r="QM13" s="78"/>
      <c r="QN13" s="78"/>
      <c r="QO13" s="78"/>
      <c r="QP13" s="78"/>
      <c r="QQ13" s="78"/>
      <c r="QR13" s="78"/>
      <c r="QS13" s="78"/>
      <c r="QT13" s="78"/>
      <c r="QU13" s="78"/>
      <c r="QV13" s="78"/>
      <c r="QW13" s="78"/>
      <c r="QX13" s="78"/>
      <c r="QY13" s="78"/>
      <c r="QZ13" s="78"/>
      <c r="RA13" s="78"/>
      <c r="RB13" s="78"/>
      <c r="RC13" s="78"/>
      <c r="RD13" s="78"/>
      <c r="RE13" s="78"/>
      <c r="RF13" s="78"/>
      <c r="RG13" s="78"/>
      <c r="RH13" s="78"/>
      <c r="RI13" s="78"/>
      <c r="RJ13" s="78"/>
      <c r="RK13" s="78"/>
      <c r="RL13" s="78"/>
      <c r="RM13" s="78"/>
      <c r="RN13" s="78"/>
      <c r="RO13" s="78"/>
      <c r="RP13" s="78"/>
      <c r="RQ13" s="78"/>
      <c r="RR13" s="78"/>
      <c r="RS13" s="78"/>
      <c r="RT13" s="78"/>
      <c r="RU13" s="78"/>
      <c r="RV13" s="78"/>
      <c r="RW13" s="78"/>
      <c r="RX13" s="78"/>
      <c r="RY13" s="78"/>
      <c r="RZ13" s="78"/>
      <c r="SA13" s="78"/>
      <c r="SB13" s="78"/>
      <c r="SC13" s="78"/>
      <c r="SD13" s="78"/>
      <c r="SE13" s="78"/>
      <c r="SF13" s="78"/>
      <c r="SG13" s="78"/>
      <c r="SH13" s="78"/>
      <c r="SI13" s="78"/>
      <c r="SJ13" s="78"/>
      <c r="SK13" s="78"/>
      <c r="SL13" s="78"/>
      <c r="SM13" s="78"/>
      <c r="SN13" s="78"/>
      <c r="SO13" s="78"/>
      <c r="SP13" s="78"/>
      <c r="SQ13" s="78"/>
      <c r="SR13" s="78"/>
      <c r="SS13" s="78"/>
      <c r="ST13" s="78"/>
      <c r="SU13" s="78"/>
      <c r="SV13" s="78"/>
      <c r="SW13" s="78"/>
      <c r="SX13" s="78"/>
      <c r="SY13" s="78"/>
      <c r="SZ13" s="78"/>
      <c r="TA13" s="78"/>
      <c r="TB13" s="78"/>
      <c r="TC13" s="78"/>
      <c r="TD13" s="78"/>
      <c r="TE13" s="78"/>
      <c r="TF13" s="78"/>
      <c r="TG13" s="78"/>
      <c r="TH13" s="78"/>
      <c r="TI13" s="78"/>
      <c r="TJ13" s="78"/>
      <c r="TK13" s="78"/>
      <c r="TL13" s="78"/>
      <c r="TM13" s="78"/>
      <c r="TN13" s="78"/>
      <c r="TO13" s="78"/>
      <c r="TP13" s="78"/>
      <c r="TQ13" s="78"/>
      <c r="TR13" s="78"/>
      <c r="TS13" s="78"/>
      <c r="TT13" s="78"/>
      <c r="TU13" s="78"/>
      <c r="TV13" s="78"/>
      <c r="TW13" s="78"/>
      <c r="TX13" s="78"/>
      <c r="TY13" s="78"/>
      <c r="TZ13" s="78"/>
      <c r="UA13" s="78"/>
      <c r="UB13" s="78"/>
      <c r="UC13" s="78"/>
      <c r="UD13" s="78"/>
      <c r="UE13" s="78"/>
      <c r="UF13" s="78"/>
      <c r="UG13" s="78"/>
      <c r="UH13" s="78"/>
      <c r="UI13" s="78"/>
      <c r="UJ13" s="78"/>
      <c r="UK13" s="78"/>
      <c r="UL13" s="78"/>
      <c r="UM13" s="78"/>
      <c r="UN13" s="78"/>
      <c r="UO13" s="78"/>
      <c r="UP13" s="78"/>
      <c r="UQ13" s="78"/>
      <c r="UR13" s="78"/>
      <c r="US13" s="78"/>
      <c r="UT13" s="78"/>
      <c r="UU13" s="78"/>
      <c r="UV13" s="78"/>
      <c r="UW13" s="78"/>
      <c r="UX13" s="78"/>
      <c r="UY13" s="78"/>
      <c r="UZ13" s="78"/>
      <c r="VA13" s="78"/>
      <c r="VB13" s="78"/>
      <c r="VC13" s="78"/>
      <c r="VD13" s="78"/>
      <c r="VE13" s="78"/>
      <c r="VF13" s="78"/>
      <c r="VG13" s="78"/>
      <c r="VH13" s="78"/>
      <c r="VI13" s="78"/>
      <c r="VJ13" s="78"/>
      <c r="VK13" s="78"/>
      <c r="VL13" s="78"/>
      <c r="VM13" s="78"/>
      <c r="VN13" s="78"/>
      <c r="VO13" s="78"/>
      <c r="VP13" s="78"/>
      <c r="VQ13" s="78"/>
      <c r="VR13" s="78"/>
      <c r="VS13" s="78"/>
      <c r="VT13" s="78"/>
      <c r="VU13" s="78"/>
      <c r="VV13" s="78"/>
      <c r="VW13" s="78"/>
      <c r="VX13" s="78"/>
      <c r="VY13" s="78"/>
      <c r="VZ13" s="78"/>
      <c r="WA13" s="78"/>
      <c r="WB13" s="78"/>
      <c r="WC13" s="78"/>
      <c r="WD13" s="78"/>
      <c r="WE13" s="78"/>
      <c r="WF13" s="78"/>
      <c r="WG13" s="78"/>
      <c r="WH13" s="78"/>
      <c r="WI13" s="78"/>
      <c r="WJ13" s="78"/>
      <c r="WK13" s="78"/>
      <c r="WL13" s="78"/>
      <c r="WM13" s="78"/>
      <c r="WN13" s="78"/>
      <c r="WO13" s="78"/>
      <c r="WP13" s="78"/>
      <c r="WQ13" s="78"/>
      <c r="WR13" s="78"/>
      <c r="WS13" s="78"/>
      <c r="WT13" s="78"/>
      <c r="WU13" s="78"/>
      <c r="WV13" s="78"/>
      <c r="WW13" s="78"/>
      <c r="WX13" s="78"/>
      <c r="WY13" s="78"/>
      <c r="WZ13" s="78"/>
      <c r="XA13" s="78"/>
      <c r="XB13" s="78"/>
      <c r="XC13" s="78"/>
      <c r="XD13" s="78"/>
      <c r="XE13" s="78"/>
      <c r="XF13" s="78"/>
      <c r="XG13" s="78"/>
      <c r="XH13" s="78"/>
      <c r="XI13" s="78"/>
      <c r="XJ13" s="78"/>
      <c r="XK13" s="78"/>
      <c r="XL13" s="78"/>
      <c r="XM13" s="78"/>
      <c r="XN13" s="78"/>
      <c r="XO13" s="78"/>
      <c r="XP13" s="78"/>
      <c r="XQ13" s="78"/>
      <c r="XR13" s="78"/>
      <c r="XS13" s="78"/>
      <c r="XT13" s="78"/>
      <c r="XU13" s="78"/>
      <c r="XV13" s="78"/>
      <c r="XW13" s="78"/>
      <c r="XX13" s="78"/>
      <c r="XY13" s="78"/>
      <c r="XZ13" s="78"/>
      <c r="YA13" s="78"/>
      <c r="YB13" s="78"/>
      <c r="YC13" s="78"/>
      <c r="YD13" s="78"/>
      <c r="YE13" s="78"/>
      <c r="YF13" s="78"/>
      <c r="YG13" s="78"/>
      <c r="YH13" s="78"/>
      <c r="YI13" s="78"/>
      <c r="YJ13" s="78"/>
      <c r="YK13" s="78"/>
      <c r="YL13" s="78"/>
      <c r="YM13" s="78"/>
      <c r="YN13" s="78"/>
      <c r="YO13" s="78"/>
      <c r="YP13" s="78"/>
      <c r="YQ13" s="78"/>
      <c r="YR13" s="78"/>
      <c r="YS13" s="78"/>
      <c r="YT13" s="78"/>
      <c r="YU13" s="78"/>
      <c r="YV13" s="78"/>
      <c r="YW13" s="78"/>
      <c r="YX13" s="78"/>
      <c r="YY13" s="78"/>
      <c r="YZ13" s="78"/>
      <c r="ZA13" s="78"/>
      <c r="ZB13" s="78"/>
      <c r="ZC13" s="78"/>
      <c r="ZD13" s="78"/>
      <c r="ZE13" s="78"/>
      <c r="ZF13" s="78"/>
      <c r="ZG13" s="78"/>
      <c r="ZH13" s="78"/>
      <c r="ZI13" s="78"/>
      <c r="ZJ13" s="78"/>
      <c r="ZK13" s="78"/>
      <c r="ZL13" s="78"/>
      <c r="ZM13" s="78"/>
      <c r="ZN13" s="78"/>
      <c r="ZO13" s="78"/>
      <c r="ZP13" s="78"/>
      <c r="ZQ13" s="78"/>
      <c r="ZR13" s="78"/>
      <c r="ZS13" s="78"/>
      <c r="ZT13" s="78"/>
      <c r="ZU13" s="78"/>
      <c r="ZV13" s="78"/>
      <c r="ZW13" s="78"/>
      <c r="ZX13" s="78"/>
      <c r="ZY13" s="78"/>
      <c r="ZZ13" s="78"/>
      <c r="AAA13" s="78"/>
      <c r="AAB13" s="78"/>
      <c r="AAC13" s="78"/>
      <c r="AAD13" s="78"/>
      <c r="AAE13" s="78"/>
      <c r="AAF13" s="78"/>
      <c r="AAG13" s="78"/>
      <c r="AAH13" s="78"/>
      <c r="AAI13" s="78"/>
      <c r="AAJ13" s="78"/>
      <c r="AAK13" s="78"/>
      <c r="AAL13" s="78"/>
      <c r="AAM13" s="78"/>
      <c r="AAN13" s="78"/>
      <c r="AAO13" s="78"/>
      <c r="AAP13" s="78"/>
      <c r="AAQ13" s="78"/>
      <c r="AAR13" s="78"/>
      <c r="AAS13" s="78"/>
      <c r="AAT13" s="78"/>
      <c r="AAU13" s="78"/>
      <c r="AAV13" s="78"/>
      <c r="AAW13" s="78"/>
      <c r="AAX13" s="78"/>
      <c r="AAY13" s="78"/>
      <c r="AAZ13" s="78"/>
      <c r="ABA13" s="78"/>
      <c r="ABB13" s="78"/>
      <c r="ABC13" s="78"/>
      <c r="ABD13" s="78"/>
      <c r="ABE13" s="78"/>
      <c r="ABF13" s="78"/>
      <c r="ABG13" s="78"/>
      <c r="ABH13" s="78"/>
      <c r="ABI13" s="78"/>
      <c r="ABJ13" s="78"/>
      <c r="ABK13" s="78"/>
      <c r="ABL13" s="78"/>
      <c r="ABM13" s="78"/>
      <c r="ABN13" s="78"/>
      <c r="ABO13" s="78"/>
      <c r="ABP13" s="78"/>
      <c r="ABQ13" s="78"/>
      <c r="ABR13" s="78"/>
      <c r="ABS13" s="78"/>
      <c r="ABT13" s="78"/>
      <c r="ABU13" s="78"/>
      <c r="ABV13" s="78"/>
      <c r="ABW13" s="78"/>
      <c r="ABX13" s="78"/>
      <c r="ABY13" s="78"/>
      <c r="ABZ13" s="78"/>
      <c r="ACA13" s="78"/>
      <c r="ACB13" s="78"/>
      <c r="ACC13" s="78"/>
      <c r="ACD13" s="78"/>
      <c r="ACE13" s="78"/>
      <c r="ACF13" s="78"/>
      <c r="ACG13" s="78"/>
      <c r="ACH13" s="78"/>
      <c r="ACI13" s="78"/>
      <c r="ACJ13" s="78"/>
      <c r="ACK13" s="78"/>
      <c r="ACL13" s="78"/>
      <c r="ACM13" s="78"/>
      <c r="ACN13" s="78"/>
      <c r="ACO13" s="78"/>
      <c r="ACP13" s="78"/>
      <c r="ACQ13" s="78"/>
      <c r="ACR13" s="78"/>
      <c r="ACS13" s="78"/>
      <c r="ACT13" s="78"/>
      <c r="ACU13" s="78"/>
      <c r="ACV13" s="78"/>
      <c r="ACW13" s="78"/>
      <c r="ACX13" s="78"/>
      <c r="ACY13" s="78"/>
      <c r="ACZ13" s="78"/>
      <c r="ADA13" s="78"/>
      <c r="ADB13" s="78"/>
      <c r="ADC13" s="78"/>
      <c r="ADD13" s="78"/>
      <c r="ADE13" s="78"/>
      <c r="ADF13" s="78"/>
      <c r="ADG13" s="78"/>
      <c r="ADH13" s="78"/>
      <c r="ADI13" s="78"/>
      <c r="ADJ13" s="78"/>
      <c r="ADK13" s="78"/>
      <c r="ADL13" s="78"/>
      <c r="ADM13" s="78"/>
      <c r="ADN13" s="78"/>
      <c r="ADO13" s="78"/>
      <c r="ADP13" s="78"/>
      <c r="ADQ13" s="78"/>
      <c r="ADR13" s="78"/>
      <c r="ADS13" s="78"/>
      <c r="ADT13" s="78"/>
      <c r="ADU13" s="78"/>
      <c r="ADV13" s="78"/>
      <c r="ADW13" s="78"/>
      <c r="ADX13" s="78"/>
      <c r="ADY13" s="78"/>
      <c r="ADZ13" s="78"/>
      <c r="AEA13" s="78"/>
      <c r="AEB13" s="78"/>
      <c r="AEC13" s="78"/>
      <c r="AED13" s="78"/>
      <c r="AEE13" s="78"/>
      <c r="AEF13" s="78"/>
      <c r="AEG13" s="78"/>
      <c r="AEH13" s="78"/>
      <c r="AEI13" s="78"/>
      <c r="AEJ13" s="78"/>
      <c r="AEK13" s="78"/>
      <c r="AEL13" s="78"/>
      <c r="AEM13" s="78"/>
      <c r="AEN13" s="78"/>
      <c r="AEO13" s="78"/>
      <c r="AEP13" s="78"/>
      <c r="AEQ13" s="78"/>
      <c r="AER13" s="78"/>
      <c r="AES13" s="78"/>
      <c r="AET13" s="78"/>
      <c r="AEU13" s="78"/>
      <c r="AEV13" s="78"/>
      <c r="AEW13" s="78"/>
      <c r="AEX13" s="78"/>
      <c r="AEY13" s="78"/>
      <c r="AEZ13" s="78"/>
      <c r="AFA13" s="78"/>
      <c r="AFB13" s="78"/>
      <c r="AFC13" s="78"/>
      <c r="AFD13" s="78"/>
      <c r="AFE13" s="78"/>
      <c r="AFF13" s="78"/>
      <c r="AFG13" s="78"/>
      <c r="AFH13" s="78"/>
      <c r="AFI13" s="78"/>
      <c r="AFJ13" s="78"/>
      <c r="AFK13" s="78"/>
      <c r="AFL13" s="78"/>
      <c r="AFM13" s="78"/>
      <c r="AFN13" s="78"/>
      <c r="AFO13" s="78"/>
      <c r="AFP13" s="78"/>
      <c r="AFQ13" s="78"/>
      <c r="AFR13" s="78"/>
      <c r="AFS13" s="78"/>
      <c r="AFT13" s="78"/>
      <c r="AFU13" s="78"/>
      <c r="AFV13" s="78"/>
      <c r="AFW13" s="78"/>
      <c r="AFX13" s="78"/>
      <c r="AFY13" s="78"/>
      <c r="AFZ13" s="78"/>
      <c r="AGA13" s="78"/>
      <c r="AGB13" s="78"/>
      <c r="AGC13" s="78"/>
      <c r="AGD13" s="78"/>
      <c r="AGE13" s="78"/>
      <c r="AGF13" s="78"/>
      <c r="AGG13" s="78"/>
      <c r="AGH13" s="78"/>
      <c r="AGI13" s="78"/>
      <c r="AGJ13" s="78"/>
      <c r="AGK13" s="78"/>
      <c r="AGL13" s="78"/>
      <c r="AGM13" s="78"/>
      <c r="AGN13" s="78"/>
      <c r="AGO13" s="78"/>
      <c r="AGP13" s="78"/>
      <c r="AGQ13" s="78"/>
      <c r="AGR13" s="78"/>
      <c r="AGS13" s="78"/>
      <c r="AGT13" s="78"/>
      <c r="AGU13" s="78"/>
      <c r="AGV13" s="78"/>
      <c r="AGW13" s="78"/>
      <c r="AGX13" s="78"/>
      <c r="AGY13" s="78"/>
      <c r="AGZ13" s="78"/>
      <c r="AHA13" s="78"/>
      <c r="AHB13" s="78"/>
      <c r="AHC13" s="78"/>
      <c r="AHD13" s="78"/>
      <c r="AHE13" s="78"/>
      <c r="AHF13" s="78"/>
      <c r="AHG13" s="78"/>
      <c r="AHH13" s="78"/>
      <c r="AHI13" s="78"/>
      <c r="AHJ13" s="78"/>
      <c r="AHK13" s="78"/>
      <c r="AHL13" s="78"/>
      <c r="AHM13" s="78"/>
      <c r="AHN13" s="78"/>
      <c r="AHO13" s="78"/>
      <c r="AHP13" s="78"/>
      <c r="AHQ13" s="78"/>
      <c r="AHR13" s="78"/>
      <c r="AHS13" s="78"/>
      <c r="AHT13" s="78"/>
      <c r="AHU13" s="78"/>
      <c r="AHV13" s="78"/>
      <c r="AHW13" s="78"/>
      <c r="AHX13" s="78"/>
      <c r="AHY13" s="78"/>
      <c r="AHZ13" s="78"/>
      <c r="AIA13" s="78"/>
      <c r="AIB13" s="78"/>
      <c r="AIC13" s="78"/>
      <c r="AID13" s="78"/>
      <c r="AIE13" s="78"/>
      <c r="AIF13" s="78"/>
      <c r="AIG13" s="78"/>
      <c r="AIH13" s="78"/>
      <c r="AII13" s="78"/>
      <c r="AIJ13" s="78"/>
      <c r="AIK13" s="78"/>
      <c r="AIL13" s="78"/>
      <c r="AIM13" s="78"/>
      <c r="AIN13" s="78"/>
      <c r="AIO13" s="78"/>
      <c r="AIP13" s="78"/>
      <c r="AIQ13" s="78"/>
      <c r="AIR13" s="78"/>
      <c r="AIS13" s="78"/>
      <c r="AIT13" s="78"/>
      <c r="AIU13" s="78"/>
      <c r="AIV13" s="78"/>
      <c r="AIW13" s="78"/>
      <c r="AIX13" s="78"/>
      <c r="AIY13" s="78"/>
      <c r="AIZ13" s="78"/>
      <c r="AJA13" s="78"/>
      <c r="AJB13" s="78"/>
      <c r="AJC13" s="78"/>
      <c r="AJD13" s="78"/>
      <c r="AJE13" s="78"/>
      <c r="AJF13" s="78"/>
      <c r="AJG13" s="78"/>
      <c r="AJH13" s="78"/>
      <c r="AJI13" s="78"/>
      <c r="AJJ13" s="78"/>
      <c r="AJK13" s="78"/>
      <c r="AJL13" s="78"/>
      <c r="AJM13" s="78"/>
      <c r="AJN13" s="78"/>
      <c r="AJO13" s="78"/>
      <c r="AJP13" s="78"/>
      <c r="AJQ13" s="78"/>
      <c r="AJR13" s="78"/>
      <c r="AJS13" s="78"/>
      <c r="AJT13" s="78"/>
      <c r="AJU13" s="78"/>
      <c r="AJV13" s="78"/>
      <c r="AJW13" s="78"/>
      <c r="AJX13" s="78"/>
      <c r="AJY13" s="78"/>
      <c r="AJZ13" s="78"/>
      <c r="AKA13" s="78"/>
      <c r="AKB13" s="78"/>
      <c r="AKC13" s="78"/>
      <c r="AKD13" s="78"/>
      <c r="AKE13" s="78"/>
      <c r="AKF13" s="78"/>
      <c r="AKG13" s="78"/>
      <c r="AKH13" s="78"/>
      <c r="AKI13" s="78"/>
      <c r="AKJ13" s="78"/>
      <c r="AKK13" s="78"/>
      <c r="AKL13" s="78"/>
      <c r="AKM13" s="78"/>
      <c r="AKN13" s="78"/>
      <c r="AKO13" s="78"/>
      <c r="AKP13" s="78"/>
      <c r="AKQ13" s="78"/>
      <c r="AKR13" s="78"/>
      <c r="AKS13" s="78"/>
      <c r="AKT13" s="78"/>
      <c r="AKU13" s="78"/>
      <c r="AKV13" s="78"/>
      <c r="AKW13" s="78"/>
      <c r="AKX13" s="78"/>
      <c r="AKY13" s="78"/>
      <c r="AKZ13" s="78"/>
      <c r="ALA13" s="78"/>
      <c r="ALB13" s="78"/>
      <c r="ALC13" s="78"/>
      <c r="ALD13" s="78"/>
      <c r="ALE13" s="78"/>
      <c r="ALF13" s="78"/>
      <c r="ALG13" s="78"/>
      <c r="ALH13" s="78"/>
      <c r="ALI13" s="78"/>
      <c r="ALJ13" s="78"/>
      <c r="ALK13" s="78"/>
      <c r="ALL13" s="78"/>
      <c r="ALM13" s="78"/>
      <c r="ALN13" s="78"/>
      <c r="ALO13" s="78"/>
      <c r="ALP13" s="78"/>
      <c r="ALQ13" s="78"/>
      <c r="ALR13" s="78"/>
      <c r="ALS13" s="78"/>
      <c r="ALT13" s="78"/>
      <c r="ALU13" s="78"/>
      <c r="ALV13" s="78"/>
      <c r="ALW13" s="78"/>
      <c r="ALX13" s="78"/>
      <c r="ALY13" s="78"/>
      <c r="ALZ13" s="78"/>
      <c r="AMA13" s="78"/>
      <c r="AMB13" s="78"/>
      <c r="AMC13" s="78"/>
      <c r="AMD13" s="78"/>
      <c r="AME13" s="78"/>
      <c r="AMF13" s="78"/>
      <c r="AMG13" s="78"/>
      <c r="AMH13" s="78"/>
    </row>
    <row r="14" spans="1:1022" ht="15.75" x14ac:dyDescent="0.25">
      <c r="A14" s="60">
        <v>12</v>
      </c>
      <c r="B14" s="56" t="s">
        <v>21</v>
      </c>
      <c r="C14" s="14">
        <f t="shared" si="0"/>
        <v>1.1666666666666667</v>
      </c>
      <c r="D14" s="14">
        <f t="shared" si="1"/>
        <v>2.5</v>
      </c>
      <c r="E14" s="45">
        <v>35</v>
      </c>
      <c r="F14" s="45">
        <v>1.5</v>
      </c>
      <c r="G14" s="48">
        <f t="shared" si="2"/>
        <v>26.25</v>
      </c>
      <c r="H14" s="48">
        <f t="shared" si="3"/>
        <v>1.125</v>
      </c>
    </row>
    <row r="15" spans="1:1022" ht="15.75" x14ac:dyDescent="0.25">
      <c r="A15" s="60">
        <v>13</v>
      </c>
      <c r="B15" s="56" t="s">
        <v>82</v>
      </c>
      <c r="C15" s="14">
        <f t="shared" si="0"/>
        <v>0.29166666666666669</v>
      </c>
      <c r="D15" s="14">
        <f t="shared" si="1"/>
        <v>0</v>
      </c>
      <c r="E15" s="45">
        <v>8.75</v>
      </c>
      <c r="F15" s="45">
        <v>0</v>
      </c>
      <c r="G15" s="48">
        <f t="shared" si="2"/>
        <v>6.5625</v>
      </c>
      <c r="H15" s="48">
        <f t="shared" si="3"/>
        <v>0</v>
      </c>
    </row>
    <row r="16" spans="1:1022" ht="15.75" x14ac:dyDescent="0.25">
      <c r="A16" s="60">
        <v>14</v>
      </c>
      <c r="B16" s="56" t="s">
        <v>83</v>
      </c>
      <c r="C16" s="14">
        <f t="shared" si="0"/>
        <v>7.2666666666666671E-2</v>
      </c>
      <c r="D16" s="14">
        <f t="shared" si="1"/>
        <v>0</v>
      </c>
      <c r="E16" s="45">
        <v>2.1800000000000002</v>
      </c>
      <c r="F16" s="45">
        <v>0</v>
      </c>
      <c r="G16" s="48">
        <f t="shared" si="2"/>
        <v>1.635</v>
      </c>
      <c r="H16" s="48">
        <f t="shared" si="3"/>
        <v>0</v>
      </c>
    </row>
    <row r="17" spans="1:1022" ht="15.75" x14ac:dyDescent="0.25">
      <c r="A17" s="60">
        <v>15</v>
      </c>
      <c r="B17" s="56" t="s">
        <v>17</v>
      </c>
      <c r="C17" s="14">
        <f t="shared" si="0"/>
        <v>1.1666666666666667</v>
      </c>
      <c r="D17" s="14">
        <f t="shared" si="1"/>
        <v>2.5</v>
      </c>
      <c r="E17" s="45">
        <v>35</v>
      </c>
      <c r="F17" s="45">
        <v>1.5</v>
      </c>
      <c r="G17" s="48">
        <f t="shared" si="2"/>
        <v>26.25</v>
      </c>
      <c r="H17" s="48">
        <f t="shared" si="3"/>
        <v>1.125</v>
      </c>
    </row>
    <row r="18" spans="1:1022" ht="15.75" x14ac:dyDescent="0.25">
      <c r="A18" s="60">
        <v>16</v>
      </c>
      <c r="B18" s="56" t="s">
        <v>18</v>
      </c>
      <c r="C18" s="14">
        <f t="shared" si="0"/>
        <v>1</v>
      </c>
      <c r="D18" s="14">
        <f t="shared" si="1"/>
        <v>2.5</v>
      </c>
      <c r="E18" s="45">
        <v>30</v>
      </c>
      <c r="F18" s="45">
        <v>1.5</v>
      </c>
      <c r="G18" s="48">
        <f t="shared" si="2"/>
        <v>22.5</v>
      </c>
      <c r="H18" s="48">
        <f t="shared" si="3"/>
        <v>1.125</v>
      </c>
    </row>
    <row r="19" spans="1:1022" ht="22.5" customHeight="1" x14ac:dyDescent="0.25">
      <c r="A19" s="60">
        <v>17</v>
      </c>
      <c r="B19" s="56" t="s">
        <v>93</v>
      </c>
      <c r="C19" s="14">
        <f t="shared" si="0"/>
        <v>0</v>
      </c>
      <c r="D19" s="14">
        <f t="shared" si="1"/>
        <v>0</v>
      </c>
      <c r="E19" s="45">
        <v>0</v>
      </c>
      <c r="F19" s="45"/>
      <c r="G19" s="48">
        <f t="shared" si="2"/>
        <v>0</v>
      </c>
      <c r="H19" s="48">
        <f t="shared" si="3"/>
        <v>0</v>
      </c>
    </row>
    <row r="20" spans="1:1022" s="79" customFormat="1" ht="30" x14ac:dyDescent="0.25">
      <c r="A20" s="73">
        <v>18</v>
      </c>
      <c r="B20" s="74" t="s">
        <v>84</v>
      </c>
      <c r="C20" s="75">
        <f t="shared" si="0"/>
        <v>0</v>
      </c>
      <c r="D20" s="75">
        <f t="shared" si="1"/>
        <v>0.5</v>
      </c>
      <c r="E20" s="76">
        <v>0</v>
      </c>
      <c r="F20" s="76">
        <v>0.3</v>
      </c>
      <c r="G20" s="77">
        <f t="shared" si="2"/>
        <v>0</v>
      </c>
      <c r="H20" s="77">
        <f t="shared" si="3"/>
        <v>0.22499999999999998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  <c r="VA20" s="78"/>
      <c r="VB20" s="78"/>
      <c r="VC20" s="78"/>
      <c r="VD20" s="78"/>
      <c r="VE20" s="78"/>
      <c r="VF20" s="78"/>
      <c r="VG20" s="78"/>
      <c r="VH20" s="78"/>
      <c r="VI20" s="78"/>
      <c r="VJ20" s="78"/>
      <c r="VK20" s="78"/>
      <c r="VL20" s="78"/>
      <c r="VM20" s="78"/>
      <c r="VN20" s="78"/>
      <c r="VO20" s="78"/>
      <c r="VP20" s="78"/>
      <c r="VQ20" s="78"/>
      <c r="VR20" s="78"/>
      <c r="VS20" s="78"/>
      <c r="VT20" s="78"/>
      <c r="VU20" s="78"/>
      <c r="VV20" s="78"/>
      <c r="VW20" s="78"/>
      <c r="VX20" s="78"/>
      <c r="VY20" s="78"/>
      <c r="VZ20" s="78"/>
      <c r="WA20" s="78"/>
      <c r="WB20" s="78"/>
      <c r="WC20" s="78"/>
      <c r="WD20" s="78"/>
      <c r="WE20" s="78"/>
      <c r="WF20" s="78"/>
      <c r="WG20" s="78"/>
      <c r="WH20" s="78"/>
      <c r="WI20" s="78"/>
      <c r="WJ20" s="78"/>
      <c r="WK20" s="78"/>
      <c r="WL20" s="78"/>
      <c r="WM20" s="78"/>
      <c r="WN20" s="78"/>
      <c r="WO20" s="78"/>
      <c r="WP20" s="78"/>
      <c r="WQ20" s="78"/>
      <c r="WR20" s="78"/>
      <c r="WS20" s="78"/>
      <c r="WT20" s="78"/>
      <c r="WU20" s="78"/>
      <c r="WV20" s="78"/>
      <c r="WW20" s="78"/>
      <c r="WX20" s="78"/>
      <c r="WY20" s="78"/>
      <c r="WZ20" s="78"/>
      <c r="XA20" s="78"/>
      <c r="XB20" s="78"/>
      <c r="XC20" s="78"/>
      <c r="XD20" s="78"/>
      <c r="XE20" s="78"/>
      <c r="XF20" s="78"/>
      <c r="XG20" s="78"/>
      <c r="XH20" s="78"/>
      <c r="XI20" s="78"/>
      <c r="XJ20" s="78"/>
      <c r="XK20" s="78"/>
      <c r="XL20" s="78"/>
      <c r="XM20" s="78"/>
      <c r="XN20" s="78"/>
      <c r="XO20" s="78"/>
      <c r="XP20" s="78"/>
      <c r="XQ20" s="78"/>
      <c r="XR20" s="78"/>
      <c r="XS20" s="78"/>
      <c r="XT20" s="78"/>
      <c r="XU20" s="78"/>
      <c r="XV20" s="78"/>
      <c r="XW20" s="78"/>
      <c r="XX20" s="78"/>
      <c r="XY20" s="78"/>
      <c r="XZ20" s="78"/>
      <c r="YA20" s="78"/>
      <c r="YB20" s="78"/>
      <c r="YC20" s="78"/>
      <c r="YD20" s="78"/>
      <c r="YE20" s="78"/>
      <c r="YF20" s="78"/>
      <c r="YG20" s="78"/>
      <c r="YH20" s="78"/>
      <c r="YI20" s="78"/>
      <c r="YJ20" s="78"/>
      <c r="YK20" s="78"/>
      <c r="YL20" s="78"/>
      <c r="YM20" s="78"/>
      <c r="YN20" s="78"/>
      <c r="YO20" s="78"/>
      <c r="YP20" s="78"/>
      <c r="YQ20" s="78"/>
      <c r="YR20" s="78"/>
      <c r="YS20" s="78"/>
      <c r="YT20" s="78"/>
      <c r="YU20" s="78"/>
      <c r="YV20" s="78"/>
      <c r="YW20" s="78"/>
      <c r="YX20" s="78"/>
      <c r="YY20" s="78"/>
      <c r="YZ20" s="78"/>
      <c r="ZA20" s="78"/>
      <c r="ZB20" s="78"/>
      <c r="ZC20" s="78"/>
      <c r="ZD20" s="78"/>
      <c r="ZE20" s="78"/>
      <c r="ZF20" s="78"/>
      <c r="ZG20" s="78"/>
      <c r="ZH20" s="78"/>
      <c r="ZI20" s="78"/>
      <c r="ZJ20" s="78"/>
      <c r="ZK20" s="78"/>
      <c r="ZL20" s="78"/>
      <c r="ZM20" s="78"/>
      <c r="ZN20" s="78"/>
      <c r="ZO20" s="78"/>
      <c r="ZP20" s="78"/>
      <c r="ZQ20" s="78"/>
      <c r="ZR20" s="78"/>
      <c r="ZS20" s="78"/>
      <c r="ZT20" s="78"/>
      <c r="ZU20" s="78"/>
      <c r="ZV20" s="78"/>
      <c r="ZW20" s="78"/>
      <c r="ZX20" s="78"/>
      <c r="ZY20" s="78"/>
      <c r="ZZ20" s="78"/>
      <c r="AAA20" s="78"/>
      <c r="AAB20" s="78"/>
      <c r="AAC20" s="78"/>
      <c r="AAD20" s="78"/>
      <c r="AAE20" s="78"/>
      <c r="AAF20" s="78"/>
      <c r="AAG20" s="78"/>
      <c r="AAH20" s="78"/>
      <c r="AAI20" s="78"/>
      <c r="AAJ20" s="78"/>
      <c r="AAK20" s="78"/>
      <c r="AAL20" s="78"/>
      <c r="AAM20" s="78"/>
      <c r="AAN20" s="78"/>
      <c r="AAO20" s="78"/>
      <c r="AAP20" s="78"/>
      <c r="AAQ20" s="78"/>
      <c r="AAR20" s="78"/>
      <c r="AAS20" s="78"/>
      <c r="AAT20" s="78"/>
      <c r="AAU20" s="78"/>
      <c r="AAV20" s="78"/>
      <c r="AAW20" s="78"/>
      <c r="AAX20" s="78"/>
      <c r="AAY20" s="78"/>
      <c r="AAZ20" s="78"/>
      <c r="ABA20" s="78"/>
      <c r="ABB20" s="78"/>
      <c r="ABC20" s="78"/>
      <c r="ABD20" s="78"/>
      <c r="ABE20" s="78"/>
      <c r="ABF20" s="78"/>
      <c r="ABG20" s="78"/>
      <c r="ABH20" s="78"/>
      <c r="ABI20" s="78"/>
      <c r="ABJ20" s="78"/>
      <c r="ABK20" s="78"/>
      <c r="ABL20" s="78"/>
      <c r="ABM20" s="78"/>
      <c r="ABN20" s="78"/>
      <c r="ABO20" s="78"/>
      <c r="ABP20" s="78"/>
      <c r="ABQ20" s="78"/>
      <c r="ABR20" s="78"/>
      <c r="ABS20" s="78"/>
      <c r="ABT20" s="78"/>
      <c r="ABU20" s="78"/>
      <c r="ABV20" s="78"/>
      <c r="ABW20" s="78"/>
      <c r="ABX20" s="78"/>
      <c r="ABY20" s="78"/>
      <c r="ABZ20" s="78"/>
      <c r="ACA20" s="78"/>
      <c r="ACB20" s="78"/>
      <c r="ACC20" s="78"/>
      <c r="ACD20" s="78"/>
      <c r="ACE20" s="78"/>
      <c r="ACF20" s="78"/>
      <c r="ACG20" s="78"/>
      <c r="ACH20" s="78"/>
      <c r="ACI20" s="78"/>
      <c r="ACJ20" s="78"/>
      <c r="ACK20" s="78"/>
      <c r="ACL20" s="78"/>
      <c r="ACM20" s="78"/>
      <c r="ACN20" s="78"/>
      <c r="ACO20" s="78"/>
      <c r="ACP20" s="78"/>
      <c r="ACQ20" s="78"/>
      <c r="ACR20" s="78"/>
      <c r="ACS20" s="78"/>
      <c r="ACT20" s="78"/>
      <c r="ACU20" s="78"/>
      <c r="ACV20" s="78"/>
      <c r="ACW20" s="78"/>
      <c r="ACX20" s="78"/>
      <c r="ACY20" s="78"/>
      <c r="ACZ20" s="78"/>
      <c r="ADA20" s="78"/>
      <c r="ADB20" s="78"/>
      <c r="ADC20" s="78"/>
      <c r="ADD20" s="78"/>
      <c r="ADE20" s="78"/>
      <c r="ADF20" s="78"/>
      <c r="ADG20" s="78"/>
      <c r="ADH20" s="78"/>
      <c r="ADI20" s="78"/>
      <c r="ADJ20" s="78"/>
      <c r="ADK20" s="78"/>
      <c r="ADL20" s="78"/>
      <c r="ADM20" s="78"/>
      <c r="ADN20" s="78"/>
      <c r="ADO20" s="78"/>
      <c r="ADP20" s="78"/>
      <c r="ADQ20" s="78"/>
      <c r="ADR20" s="78"/>
      <c r="ADS20" s="78"/>
      <c r="ADT20" s="78"/>
      <c r="ADU20" s="78"/>
      <c r="ADV20" s="78"/>
      <c r="ADW20" s="78"/>
      <c r="ADX20" s="78"/>
      <c r="ADY20" s="78"/>
      <c r="ADZ20" s="78"/>
      <c r="AEA20" s="78"/>
      <c r="AEB20" s="78"/>
      <c r="AEC20" s="78"/>
      <c r="AED20" s="78"/>
      <c r="AEE20" s="78"/>
      <c r="AEF20" s="78"/>
      <c r="AEG20" s="78"/>
      <c r="AEH20" s="78"/>
      <c r="AEI20" s="78"/>
      <c r="AEJ20" s="78"/>
      <c r="AEK20" s="78"/>
      <c r="AEL20" s="78"/>
      <c r="AEM20" s="78"/>
      <c r="AEN20" s="78"/>
      <c r="AEO20" s="78"/>
      <c r="AEP20" s="78"/>
      <c r="AEQ20" s="78"/>
      <c r="AER20" s="78"/>
      <c r="AES20" s="78"/>
      <c r="AET20" s="78"/>
      <c r="AEU20" s="78"/>
      <c r="AEV20" s="78"/>
      <c r="AEW20" s="78"/>
      <c r="AEX20" s="78"/>
      <c r="AEY20" s="78"/>
      <c r="AEZ20" s="78"/>
      <c r="AFA20" s="78"/>
      <c r="AFB20" s="78"/>
      <c r="AFC20" s="78"/>
      <c r="AFD20" s="78"/>
      <c r="AFE20" s="78"/>
      <c r="AFF20" s="78"/>
      <c r="AFG20" s="78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78"/>
      <c r="AFU20" s="78"/>
      <c r="AFV20" s="78"/>
      <c r="AFW20" s="78"/>
      <c r="AFX20" s="78"/>
      <c r="AFY20" s="78"/>
      <c r="AFZ20" s="78"/>
      <c r="AGA20" s="78"/>
      <c r="AGB20" s="78"/>
      <c r="AGC20" s="78"/>
      <c r="AGD20" s="78"/>
      <c r="AGE20" s="78"/>
      <c r="AGF20" s="78"/>
      <c r="AGG20" s="78"/>
      <c r="AGH20" s="78"/>
      <c r="AGI20" s="78"/>
      <c r="AGJ20" s="78"/>
      <c r="AGK20" s="78"/>
      <c r="AGL20" s="78"/>
      <c r="AGM20" s="78"/>
      <c r="AGN20" s="78"/>
      <c r="AGO20" s="78"/>
      <c r="AGP20" s="78"/>
      <c r="AGQ20" s="78"/>
      <c r="AGR20" s="78"/>
      <c r="AGS20" s="78"/>
      <c r="AGT20" s="78"/>
      <c r="AGU20" s="78"/>
      <c r="AGV20" s="78"/>
      <c r="AGW20" s="78"/>
      <c r="AGX20" s="78"/>
      <c r="AGY20" s="78"/>
      <c r="AGZ20" s="78"/>
      <c r="AHA20" s="78"/>
      <c r="AHB20" s="78"/>
      <c r="AHC20" s="78"/>
      <c r="AHD20" s="78"/>
      <c r="AHE20" s="78"/>
      <c r="AHF20" s="78"/>
      <c r="AHG20" s="78"/>
      <c r="AHH20" s="78"/>
      <c r="AHI20" s="78"/>
      <c r="AHJ20" s="78"/>
      <c r="AHK20" s="78"/>
      <c r="AHL20" s="78"/>
      <c r="AHM20" s="78"/>
      <c r="AHN20" s="78"/>
      <c r="AHO20" s="78"/>
      <c r="AHP20" s="78"/>
      <c r="AHQ20" s="78"/>
      <c r="AHR20" s="78"/>
      <c r="AHS20" s="78"/>
      <c r="AHT20" s="78"/>
      <c r="AHU20" s="78"/>
      <c r="AHV20" s="78"/>
      <c r="AHW20" s="78"/>
      <c r="AHX20" s="78"/>
      <c r="AHY20" s="78"/>
      <c r="AHZ20" s="78"/>
      <c r="AIA20" s="78"/>
      <c r="AIB20" s="78"/>
      <c r="AIC20" s="78"/>
      <c r="AID20" s="78"/>
      <c r="AIE20" s="78"/>
      <c r="AIF20" s="78"/>
      <c r="AIG20" s="78"/>
      <c r="AIH20" s="78"/>
      <c r="AII20" s="78"/>
      <c r="AIJ20" s="78"/>
      <c r="AIK20" s="78"/>
      <c r="AIL20" s="78"/>
      <c r="AIM20" s="78"/>
      <c r="AIN20" s="78"/>
      <c r="AIO20" s="78"/>
      <c r="AIP20" s="78"/>
      <c r="AIQ20" s="78"/>
      <c r="AIR20" s="78"/>
      <c r="AIS20" s="78"/>
      <c r="AIT20" s="78"/>
      <c r="AIU20" s="78"/>
      <c r="AIV20" s="78"/>
      <c r="AIW20" s="78"/>
      <c r="AIX20" s="78"/>
      <c r="AIY20" s="78"/>
      <c r="AIZ20" s="78"/>
      <c r="AJA20" s="78"/>
      <c r="AJB20" s="78"/>
      <c r="AJC20" s="78"/>
      <c r="AJD20" s="78"/>
      <c r="AJE20" s="78"/>
      <c r="AJF20" s="78"/>
      <c r="AJG20" s="78"/>
      <c r="AJH20" s="78"/>
      <c r="AJI20" s="78"/>
      <c r="AJJ20" s="78"/>
      <c r="AJK20" s="78"/>
      <c r="AJL20" s="78"/>
      <c r="AJM20" s="78"/>
      <c r="AJN20" s="78"/>
      <c r="AJO20" s="78"/>
      <c r="AJP20" s="78"/>
      <c r="AJQ20" s="78"/>
      <c r="AJR20" s="78"/>
      <c r="AJS20" s="78"/>
      <c r="AJT20" s="78"/>
      <c r="AJU20" s="78"/>
      <c r="AJV20" s="78"/>
      <c r="AJW20" s="78"/>
      <c r="AJX20" s="78"/>
      <c r="AJY20" s="78"/>
      <c r="AJZ20" s="78"/>
      <c r="AKA20" s="78"/>
      <c r="AKB20" s="78"/>
      <c r="AKC20" s="78"/>
      <c r="AKD20" s="78"/>
      <c r="AKE20" s="78"/>
      <c r="AKF20" s="78"/>
      <c r="AKG20" s="78"/>
      <c r="AKH20" s="78"/>
      <c r="AKI20" s="78"/>
      <c r="AKJ20" s="78"/>
      <c r="AKK20" s="78"/>
      <c r="AKL20" s="78"/>
      <c r="AKM20" s="78"/>
      <c r="AKN20" s="78"/>
      <c r="AKO20" s="78"/>
      <c r="AKP20" s="78"/>
      <c r="AKQ20" s="78"/>
      <c r="AKR20" s="78"/>
      <c r="AKS20" s="78"/>
      <c r="AKT20" s="78"/>
      <c r="AKU20" s="78"/>
      <c r="AKV20" s="78"/>
      <c r="AKW20" s="78"/>
      <c r="AKX20" s="78"/>
      <c r="AKY20" s="78"/>
      <c r="AKZ20" s="78"/>
      <c r="ALA20" s="78"/>
      <c r="ALB20" s="78"/>
      <c r="ALC20" s="78"/>
      <c r="ALD20" s="78"/>
      <c r="ALE20" s="78"/>
      <c r="ALF20" s="78"/>
      <c r="ALG20" s="78"/>
      <c r="ALH20" s="78"/>
      <c r="ALI20" s="78"/>
      <c r="ALJ20" s="78"/>
      <c r="ALK20" s="78"/>
      <c r="ALL20" s="78"/>
      <c r="ALM20" s="78"/>
      <c r="ALN20" s="78"/>
      <c r="ALO20" s="78"/>
      <c r="ALP20" s="78"/>
      <c r="ALQ20" s="78"/>
      <c r="ALR20" s="78"/>
      <c r="ALS20" s="78"/>
      <c r="ALT20" s="78"/>
      <c r="ALU20" s="78"/>
      <c r="ALV20" s="78"/>
      <c r="ALW20" s="78"/>
      <c r="ALX20" s="78"/>
      <c r="ALY20" s="78"/>
      <c r="ALZ20" s="78"/>
      <c r="AMA20" s="78"/>
      <c r="AMB20" s="78"/>
      <c r="AMC20" s="78"/>
      <c r="AMD20" s="78"/>
      <c r="AME20" s="78"/>
      <c r="AMF20" s="78"/>
      <c r="AMG20" s="78"/>
      <c r="AMH20" s="78"/>
    </row>
    <row r="21" spans="1:1022" ht="45" x14ac:dyDescent="0.25">
      <c r="A21" s="60">
        <v>20</v>
      </c>
      <c r="B21" s="56" t="s">
        <v>85</v>
      </c>
      <c r="C21" s="14">
        <f t="shared" si="0"/>
        <v>0.23333333333333334</v>
      </c>
      <c r="D21" s="14">
        <f t="shared" si="1"/>
        <v>0.5</v>
      </c>
      <c r="E21" s="45">
        <v>7</v>
      </c>
      <c r="F21" s="45">
        <v>0.3</v>
      </c>
      <c r="G21" s="48">
        <f t="shared" si="2"/>
        <v>5.25</v>
      </c>
      <c r="H21" s="48">
        <f t="shared" si="3"/>
        <v>0.22499999999999998</v>
      </c>
    </row>
    <row r="22" spans="1:1022" ht="45" x14ac:dyDescent="0.25">
      <c r="A22" s="60">
        <v>21</v>
      </c>
      <c r="B22" s="56" t="s">
        <v>90</v>
      </c>
      <c r="C22" s="14">
        <f t="shared" si="0"/>
        <v>0.23333333333333334</v>
      </c>
      <c r="D22" s="14">
        <f t="shared" si="1"/>
        <v>0.5</v>
      </c>
      <c r="E22" s="45">
        <v>7</v>
      </c>
      <c r="F22" s="45">
        <v>0.3</v>
      </c>
      <c r="G22" s="48">
        <f t="shared" si="2"/>
        <v>5.25</v>
      </c>
      <c r="H22" s="48">
        <f t="shared" si="3"/>
        <v>0.22499999999999998</v>
      </c>
    </row>
    <row r="23" spans="1:1022" s="79" customFormat="1" ht="15.75" x14ac:dyDescent="0.25">
      <c r="A23" s="73">
        <v>22</v>
      </c>
      <c r="B23" s="74" t="s">
        <v>22</v>
      </c>
      <c r="C23" s="75">
        <f t="shared" si="0"/>
        <v>1.1666666666666667</v>
      </c>
      <c r="D23" s="75">
        <f t="shared" si="1"/>
        <v>2.5</v>
      </c>
      <c r="E23" s="76">
        <v>35</v>
      </c>
      <c r="F23" s="76">
        <v>1.5</v>
      </c>
      <c r="G23" s="77">
        <f t="shared" si="2"/>
        <v>26.25</v>
      </c>
      <c r="H23" s="77">
        <f t="shared" si="3"/>
        <v>1.125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  <c r="JA23" s="78"/>
      <c r="JB23" s="78"/>
      <c r="JC23" s="78"/>
      <c r="JD23" s="78"/>
      <c r="JE23" s="78"/>
      <c r="JF23" s="78"/>
      <c r="JG23" s="78"/>
      <c r="JH23" s="78"/>
      <c r="JI23" s="78"/>
      <c r="JJ23" s="78"/>
      <c r="JK23" s="78"/>
      <c r="JL23" s="78"/>
      <c r="JM23" s="78"/>
      <c r="JN23" s="78"/>
      <c r="JO23" s="78"/>
      <c r="JP23" s="78"/>
      <c r="JQ23" s="78"/>
      <c r="JR23" s="78"/>
      <c r="JS23" s="78"/>
      <c r="JT23" s="78"/>
      <c r="JU23" s="78"/>
      <c r="JV23" s="78"/>
      <c r="JW23" s="78"/>
      <c r="JX23" s="78"/>
      <c r="JY23" s="78"/>
      <c r="JZ23" s="78"/>
      <c r="KA23" s="78"/>
      <c r="KB23" s="78"/>
      <c r="KC23" s="78"/>
      <c r="KD23" s="78"/>
      <c r="KE23" s="78"/>
      <c r="KF23" s="78"/>
      <c r="KG23" s="78"/>
      <c r="KH23" s="78"/>
      <c r="KI23" s="78"/>
      <c r="KJ23" s="78"/>
      <c r="KK23" s="78"/>
      <c r="KL23" s="78"/>
      <c r="KM23" s="78"/>
      <c r="KN23" s="78"/>
      <c r="KO23" s="78"/>
      <c r="KP23" s="78"/>
      <c r="KQ23" s="78"/>
      <c r="KR23" s="78"/>
      <c r="KS23" s="78"/>
      <c r="KT23" s="78"/>
      <c r="KU23" s="78"/>
      <c r="KV23" s="78"/>
      <c r="KW23" s="78"/>
      <c r="KX23" s="78"/>
      <c r="KY23" s="78"/>
      <c r="KZ23" s="78"/>
      <c r="LA23" s="78"/>
      <c r="LB23" s="78"/>
      <c r="LC23" s="78"/>
      <c r="LD23" s="78"/>
      <c r="LE23" s="78"/>
      <c r="LF23" s="78"/>
      <c r="LG23" s="78"/>
      <c r="LH23" s="78"/>
      <c r="LI23" s="78"/>
      <c r="LJ23" s="78"/>
      <c r="LK23" s="78"/>
      <c r="LL23" s="78"/>
      <c r="LM23" s="78"/>
      <c r="LN23" s="78"/>
      <c r="LO23" s="78"/>
      <c r="LP23" s="78"/>
      <c r="LQ23" s="78"/>
      <c r="LR23" s="78"/>
      <c r="LS23" s="78"/>
      <c r="LT23" s="78"/>
      <c r="LU23" s="78"/>
      <c r="LV23" s="78"/>
      <c r="LW23" s="78"/>
      <c r="LX23" s="78"/>
      <c r="LY23" s="78"/>
      <c r="LZ23" s="78"/>
      <c r="MA23" s="78"/>
      <c r="MB23" s="78"/>
      <c r="MC23" s="78"/>
      <c r="MD23" s="78"/>
      <c r="ME23" s="78"/>
      <c r="MF23" s="78"/>
      <c r="MG23" s="78"/>
      <c r="MH23" s="78"/>
      <c r="MI23" s="78"/>
      <c r="MJ23" s="78"/>
      <c r="MK23" s="78"/>
      <c r="ML23" s="78"/>
      <c r="MM23" s="78"/>
      <c r="MN23" s="78"/>
      <c r="MO23" s="78"/>
      <c r="MP23" s="78"/>
      <c r="MQ23" s="78"/>
      <c r="MR23" s="78"/>
      <c r="MS23" s="78"/>
      <c r="MT23" s="78"/>
      <c r="MU23" s="78"/>
      <c r="MV23" s="78"/>
      <c r="MW23" s="78"/>
      <c r="MX23" s="78"/>
      <c r="MY23" s="78"/>
      <c r="MZ23" s="78"/>
      <c r="NA23" s="78"/>
      <c r="NB23" s="78"/>
      <c r="NC23" s="78"/>
      <c r="ND23" s="78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8"/>
      <c r="NX23" s="78"/>
      <c r="NY23" s="78"/>
      <c r="NZ23" s="78"/>
      <c r="OA23" s="78"/>
      <c r="OB23" s="78"/>
      <c r="OC23" s="78"/>
      <c r="OD23" s="78"/>
      <c r="OE23" s="78"/>
      <c r="OF23" s="78"/>
      <c r="OG23" s="78"/>
      <c r="OH23" s="78"/>
      <c r="OI23" s="78"/>
      <c r="OJ23" s="78"/>
      <c r="OK23" s="78"/>
      <c r="OL23" s="78"/>
      <c r="OM23" s="78"/>
      <c r="ON23" s="78"/>
      <c r="OO23" s="78"/>
      <c r="OP23" s="78"/>
      <c r="OQ23" s="78"/>
      <c r="OR23" s="78"/>
      <c r="OS23" s="78"/>
      <c r="OT23" s="78"/>
      <c r="OU23" s="78"/>
      <c r="OV23" s="78"/>
      <c r="OW23" s="78"/>
      <c r="OX23" s="78"/>
      <c r="OY23" s="78"/>
      <c r="OZ23" s="78"/>
      <c r="PA23" s="78"/>
      <c r="PB23" s="78"/>
      <c r="PC23" s="78"/>
      <c r="PD23" s="78"/>
      <c r="PE23" s="78"/>
      <c r="PF23" s="78"/>
      <c r="PG23" s="78"/>
      <c r="PH23" s="78"/>
      <c r="PI23" s="78"/>
      <c r="PJ23" s="78"/>
      <c r="PK23" s="78"/>
      <c r="PL23" s="78"/>
      <c r="PM23" s="78"/>
      <c r="PN23" s="78"/>
      <c r="PO23" s="78"/>
      <c r="PP23" s="78"/>
      <c r="PQ23" s="78"/>
      <c r="PR23" s="78"/>
      <c r="PS23" s="78"/>
      <c r="PT23" s="78"/>
      <c r="PU23" s="78"/>
      <c r="PV23" s="78"/>
      <c r="PW23" s="78"/>
      <c r="PX23" s="78"/>
      <c r="PY23" s="78"/>
      <c r="PZ23" s="78"/>
      <c r="QA23" s="78"/>
      <c r="QB23" s="78"/>
      <c r="QC23" s="78"/>
      <c r="QD23" s="78"/>
      <c r="QE23" s="78"/>
      <c r="QF23" s="78"/>
      <c r="QG23" s="78"/>
      <c r="QH23" s="78"/>
      <c r="QI23" s="78"/>
      <c r="QJ23" s="78"/>
      <c r="QK23" s="78"/>
      <c r="QL23" s="78"/>
      <c r="QM23" s="78"/>
      <c r="QN23" s="78"/>
      <c r="QO23" s="78"/>
      <c r="QP23" s="78"/>
      <c r="QQ23" s="78"/>
      <c r="QR23" s="78"/>
      <c r="QS23" s="78"/>
      <c r="QT23" s="78"/>
      <c r="QU23" s="78"/>
      <c r="QV23" s="78"/>
      <c r="QW23" s="78"/>
      <c r="QX23" s="78"/>
      <c r="QY23" s="78"/>
      <c r="QZ23" s="78"/>
      <c r="RA23" s="78"/>
      <c r="RB23" s="78"/>
      <c r="RC23" s="78"/>
      <c r="RD23" s="78"/>
      <c r="RE23" s="78"/>
      <c r="RF23" s="78"/>
      <c r="RG23" s="78"/>
      <c r="RH23" s="78"/>
      <c r="RI23" s="78"/>
      <c r="RJ23" s="78"/>
      <c r="RK23" s="78"/>
      <c r="RL23" s="78"/>
      <c r="RM23" s="78"/>
      <c r="RN23" s="78"/>
      <c r="RO23" s="78"/>
      <c r="RP23" s="78"/>
      <c r="RQ23" s="78"/>
      <c r="RR23" s="78"/>
      <c r="RS23" s="78"/>
      <c r="RT23" s="78"/>
      <c r="RU23" s="78"/>
      <c r="RV23" s="78"/>
      <c r="RW23" s="78"/>
      <c r="RX23" s="78"/>
      <c r="RY23" s="78"/>
      <c r="RZ23" s="78"/>
      <c r="SA23" s="78"/>
      <c r="SB23" s="78"/>
      <c r="SC23" s="78"/>
      <c r="SD23" s="78"/>
      <c r="SE23" s="78"/>
      <c r="SF23" s="78"/>
      <c r="SG23" s="78"/>
      <c r="SH23" s="78"/>
      <c r="SI23" s="78"/>
      <c r="SJ23" s="78"/>
      <c r="SK23" s="78"/>
      <c r="SL23" s="78"/>
      <c r="SM23" s="78"/>
      <c r="SN23" s="78"/>
      <c r="SO23" s="78"/>
      <c r="SP23" s="78"/>
      <c r="SQ23" s="78"/>
      <c r="SR23" s="78"/>
      <c r="SS23" s="78"/>
      <c r="ST23" s="78"/>
      <c r="SU23" s="78"/>
      <c r="SV23" s="78"/>
      <c r="SW23" s="78"/>
      <c r="SX23" s="78"/>
      <c r="SY23" s="78"/>
      <c r="SZ23" s="78"/>
      <c r="TA23" s="78"/>
      <c r="TB23" s="78"/>
      <c r="TC23" s="78"/>
      <c r="TD23" s="78"/>
      <c r="TE23" s="78"/>
      <c r="TF23" s="78"/>
      <c r="TG23" s="78"/>
      <c r="TH23" s="78"/>
      <c r="TI23" s="78"/>
      <c r="TJ23" s="78"/>
      <c r="TK23" s="78"/>
      <c r="TL23" s="78"/>
      <c r="TM23" s="78"/>
      <c r="TN23" s="78"/>
      <c r="TO23" s="78"/>
      <c r="TP23" s="78"/>
      <c r="TQ23" s="78"/>
      <c r="TR23" s="78"/>
      <c r="TS23" s="78"/>
      <c r="TT23" s="78"/>
      <c r="TU23" s="78"/>
      <c r="TV23" s="78"/>
      <c r="TW23" s="78"/>
      <c r="TX23" s="78"/>
      <c r="TY23" s="78"/>
      <c r="TZ23" s="78"/>
      <c r="UA23" s="78"/>
      <c r="UB23" s="78"/>
      <c r="UC23" s="78"/>
      <c r="UD23" s="78"/>
      <c r="UE23" s="78"/>
      <c r="UF23" s="78"/>
      <c r="UG23" s="78"/>
      <c r="UH23" s="78"/>
      <c r="UI23" s="78"/>
      <c r="UJ23" s="78"/>
      <c r="UK23" s="78"/>
      <c r="UL23" s="78"/>
      <c r="UM23" s="78"/>
      <c r="UN23" s="78"/>
      <c r="UO23" s="78"/>
      <c r="UP23" s="78"/>
      <c r="UQ23" s="78"/>
      <c r="UR23" s="78"/>
      <c r="US23" s="78"/>
      <c r="UT23" s="78"/>
      <c r="UU23" s="78"/>
      <c r="UV23" s="78"/>
      <c r="UW23" s="78"/>
      <c r="UX23" s="78"/>
      <c r="UY23" s="78"/>
      <c r="UZ23" s="78"/>
      <c r="VA23" s="78"/>
      <c r="VB23" s="78"/>
      <c r="VC23" s="78"/>
      <c r="VD23" s="78"/>
      <c r="VE23" s="78"/>
      <c r="VF23" s="78"/>
      <c r="VG23" s="78"/>
      <c r="VH23" s="78"/>
      <c r="VI23" s="78"/>
      <c r="VJ23" s="78"/>
      <c r="VK23" s="78"/>
      <c r="VL23" s="78"/>
      <c r="VM23" s="78"/>
      <c r="VN23" s="78"/>
      <c r="VO23" s="78"/>
      <c r="VP23" s="78"/>
      <c r="VQ23" s="78"/>
      <c r="VR23" s="78"/>
      <c r="VS23" s="78"/>
      <c r="VT23" s="78"/>
      <c r="VU23" s="78"/>
      <c r="VV23" s="78"/>
      <c r="VW23" s="78"/>
      <c r="VX23" s="78"/>
      <c r="VY23" s="78"/>
      <c r="VZ23" s="78"/>
      <c r="WA23" s="78"/>
      <c r="WB23" s="78"/>
      <c r="WC23" s="78"/>
      <c r="WD23" s="78"/>
      <c r="WE23" s="78"/>
      <c r="WF23" s="78"/>
      <c r="WG23" s="78"/>
      <c r="WH23" s="78"/>
      <c r="WI23" s="78"/>
      <c r="WJ23" s="78"/>
      <c r="WK23" s="78"/>
      <c r="WL23" s="78"/>
      <c r="WM23" s="78"/>
      <c r="WN23" s="78"/>
      <c r="WO23" s="78"/>
      <c r="WP23" s="78"/>
      <c r="WQ23" s="78"/>
      <c r="WR23" s="78"/>
      <c r="WS23" s="78"/>
      <c r="WT23" s="78"/>
      <c r="WU23" s="78"/>
      <c r="WV23" s="78"/>
      <c r="WW23" s="78"/>
      <c r="WX23" s="78"/>
      <c r="WY23" s="78"/>
      <c r="WZ23" s="78"/>
      <c r="XA23" s="78"/>
      <c r="XB23" s="78"/>
      <c r="XC23" s="78"/>
      <c r="XD23" s="78"/>
      <c r="XE23" s="78"/>
      <c r="XF23" s="78"/>
      <c r="XG23" s="78"/>
      <c r="XH23" s="78"/>
      <c r="XI23" s="78"/>
      <c r="XJ23" s="78"/>
      <c r="XK23" s="78"/>
      <c r="XL23" s="78"/>
      <c r="XM23" s="78"/>
      <c r="XN23" s="78"/>
      <c r="XO23" s="78"/>
      <c r="XP23" s="78"/>
      <c r="XQ23" s="78"/>
      <c r="XR23" s="78"/>
      <c r="XS23" s="78"/>
      <c r="XT23" s="78"/>
      <c r="XU23" s="78"/>
      <c r="XV23" s="78"/>
      <c r="XW23" s="78"/>
      <c r="XX23" s="78"/>
      <c r="XY23" s="78"/>
      <c r="XZ23" s="78"/>
      <c r="YA23" s="78"/>
      <c r="YB23" s="78"/>
      <c r="YC23" s="78"/>
      <c r="YD23" s="78"/>
      <c r="YE23" s="78"/>
      <c r="YF23" s="78"/>
      <c r="YG23" s="78"/>
      <c r="YH23" s="78"/>
      <c r="YI23" s="78"/>
      <c r="YJ23" s="78"/>
      <c r="YK23" s="78"/>
      <c r="YL23" s="78"/>
      <c r="YM23" s="78"/>
      <c r="YN23" s="78"/>
      <c r="YO23" s="78"/>
      <c r="YP23" s="78"/>
      <c r="YQ23" s="78"/>
      <c r="YR23" s="78"/>
      <c r="YS23" s="78"/>
      <c r="YT23" s="78"/>
      <c r="YU23" s="78"/>
      <c r="YV23" s="78"/>
      <c r="YW23" s="78"/>
      <c r="YX23" s="78"/>
      <c r="YY23" s="78"/>
      <c r="YZ23" s="78"/>
      <c r="ZA23" s="78"/>
      <c r="ZB23" s="78"/>
      <c r="ZC23" s="78"/>
      <c r="ZD23" s="78"/>
      <c r="ZE23" s="78"/>
      <c r="ZF23" s="78"/>
      <c r="ZG23" s="78"/>
      <c r="ZH23" s="78"/>
      <c r="ZI23" s="78"/>
      <c r="ZJ23" s="78"/>
      <c r="ZK23" s="78"/>
      <c r="ZL23" s="78"/>
      <c r="ZM23" s="78"/>
      <c r="ZN23" s="78"/>
      <c r="ZO23" s="78"/>
      <c r="ZP23" s="78"/>
      <c r="ZQ23" s="78"/>
      <c r="ZR23" s="78"/>
      <c r="ZS23" s="78"/>
      <c r="ZT23" s="78"/>
      <c r="ZU23" s="78"/>
      <c r="ZV23" s="78"/>
      <c r="ZW23" s="78"/>
      <c r="ZX23" s="78"/>
      <c r="ZY23" s="78"/>
      <c r="ZZ23" s="78"/>
      <c r="AAA23" s="78"/>
      <c r="AAB23" s="78"/>
      <c r="AAC23" s="78"/>
      <c r="AAD23" s="78"/>
      <c r="AAE23" s="78"/>
      <c r="AAF23" s="78"/>
      <c r="AAG23" s="78"/>
      <c r="AAH23" s="78"/>
      <c r="AAI23" s="78"/>
      <c r="AAJ23" s="78"/>
      <c r="AAK23" s="78"/>
      <c r="AAL23" s="78"/>
      <c r="AAM23" s="78"/>
      <c r="AAN23" s="78"/>
      <c r="AAO23" s="78"/>
      <c r="AAP23" s="78"/>
      <c r="AAQ23" s="78"/>
      <c r="AAR23" s="78"/>
      <c r="AAS23" s="78"/>
      <c r="AAT23" s="78"/>
      <c r="AAU23" s="78"/>
      <c r="AAV23" s="78"/>
      <c r="AAW23" s="78"/>
      <c r="AAX23" s="78"/>
      <c r="AAY23" s="78"/>
      <c r="AAZ23" s="78"/>
      <c r="ABA23" s="78"/>
      <c r="ABB23" s="78"/>
      <c r="ABC23" s="78"/>
      <c r="ABD23" s="78"/>
      <c r="ABE23" s="78"/>
      <c r="ABF23" s="78"/>
      <c r="ABG23" s="78"/>
      <c r="ABH23" s="78"/>
      <c r="ABI23" s="78"/>
      <c r="ABJ23" s="78"/>
      <c r="ABK23" s="78"/>
      <c r="ABL23" s="78"/>
      <c r="ABM23" s="78"/>
      <c r="ABN23" s="78"/>
      <c r="ABO23" s="78"/>
      <c r="ABP23" s="78"/>
      <c r="ABQ23" s="78"/>
      <c r="ABR23" s="78"/>
      <c r="ABS23" s="78"/>
      <c r="ABT23" s="78"/>
      <c r="ABU23" s="78"/>
      <c r="ABV23" s="78"/>
      <c r="ABW23" s="78"/>
      <c r="ABX23" s="78"/>
      <c r="ABY23" s="78"/>
      <c r="ABZ23" s="78"/>
      <c r="ACA23" s="78"/>
      <c r="ACB23" s="78"/>
      <c r="ACC23" s="78"/>
      <c r="ACD23" s="78"/>
      <c r="ACE23" s="78"/>
      <c r="ACF23" s="78"/>
      <c r="ACG23" s="78"/>
      <c r="ACH23" s="78"/>
      <c r="ACI23" s="78"/>
      <c r="ACJ23" s="78"/>
      <c r="ACK23" s="78"/>
      <c r="ACL23" s="78"/>
      <c r="ACM23" s="78"/>
      <c r="ACN23" s="78"/>
      <c r="ACO23" s="78"/>
      <c r="ACP23" s="78"/>
      <c r="ACQ23" s="78"/>
      <c r="ACR23" s="78"/>
      <c r="ACS23" s="78"/>
      <c r="ACT23" s="78"/>
      <c r="ACU23" s="78"/>
      <c r="ACV23" s="78"/>
      <c r="ACW23" s="78"/>
      <c r="ACX23" s="78"/>
      <c r="ACY23" s="78"/>
      <c r="ACZ23" s="78"/>
      <c r="ADA23" s="78"/>
      <c r="ADB23" s="78"/>
      <c r="ADC23" s="78"/>
      <c r="ADD23" s="78"/>
      <c r="ADE23" s="78"/>
      <c r="ADF23" s="78"/>
      <c r="ADG23" s="78"/>
      <c r="ADH23" s="78"/>
      <c r="ADI23" s="78"/>
      <c r="ADJ23" s="78"/>
      <c r="ADK23" s="78"/>
      <c r="ADL23" s="78"/>
      <c r="ADM23" s="78"/>
      <c r="ADN23" s="78"/>
      <c r="ADO23" s="78"/>
      <c r="ADP23" s="78"/>
      <c r="ADQ23" s="78"/>
      <c r="ADR23" s="78"/>
      <c r="ADS23" s="78"/>
      <c r="ADT23" s="78"/>
      <c r="ADU23" s="78"/>
      <c r="ADV23" s="78"/>
      <c r="ADW23" s="78"/>
      <c r="ADX23" s="78"/>
      <c r="ADY23" s="78"/>
      <c r="ADZ23" s="78"/>
      <c r="AEA23" s="78"/>
      <c r="AEB23" s="78"/>
      <c r="AEC23" s="78"/>
      <c r="AED23" s="78"/>
      <c r="AEE23" s="78"/>
      <c r="AEF23" s="78"/>
      <c r="AEG23" s="78"/>
      <c r="AEH23" s="78"/>
      <c r="AEI23" s="78"/>
      <c r="AEJ23" s="78"/>
      <c r="AEK23" s="78"/>
      <c r="AEL23" s="78"/>
      <c r="AEM23" s="78"/>
      <c r="AEN23" s="78"/>
      <c r="AEO23" s="78"/>
      <c r="AEP23" s="78"/>
      <c r="AEQ23" s="78"/>
      <c r="AER23" s="78"/>
      <c r="AES23" s="78"/>
      <c r="AET23" s="78"/>
      <c r="AEU23" s="78"/>
      <c r="AEV23" s="78"/>
      <c r="AEW23" s="78"/>
      <c r="AEX23" s="78"/>
      <c r="AEY23" s="78"/>
      <c r="AEZ23" s="78"/>
      <c r="AFA23" s="78"/>
      <c r="AFB23" s="78"/>
      <c r="AFC23" s="78"/>
      <c r="AFD23" s="78"/>
      <c r="AFE23" s="78"/>
      <c r="AFF23" s="78"/>
      <c r="AFG23" s="78"/>
      <c r="AFH23" s="78"/>
      <c r="AFI23" s="78"/>
      <c r="AFJ23" s="78"/>
      <c r="AFK23" s="78"/>
      <c r="AFL23" s="78"/>
      <c r="AFM23" s="78"/>
      <c r="AFN23" s="78"/>
      <c r="AFO23" s="78"/>
      <c r="AFP23" s="78"/>
      <c r="AFQ23" s="78"/>
      <c r="AFR23" s="78"/>
      <c r="AFS23" s="78"/>
      <c r="AFT23" s="78"/>
      <c r="AFU23" s="78"/>
      <c r="AFV23" s="78"/>
      <c r="AFW23" s="78"/>
      <c r="AFX23" s="78"/>
      <c r="AFY23" s="78"/>
      <c r="AFZ23" s="78"/>
      <c r="AGA23" s="78"/>
      <c r="AGB23" s="78"/>
      <c r="AGC23" s="78"/>
      <c r="AGD23" s="78"/>
      <c r="AGE23" s="78"/>
      <c r="AGF23" s="78"/>
      <c r="AGG23" s="78"/>
      <c r="AGH23" s="78"/>
      <c r="AGI23" s="78"/>
      <c r="AGJ23" s="78"/>
      <c r="AGK23" s="78"/>
      <c r="AGL23" s="78"/>
      <c r="AGM23" s="78"/>
      <c r="AGN23" s="78"/>
      <c r="AGO23" s="78"/>
      <c r="AGP23" s="78"/>
      <c r="AGQ23" s="78"/>
      <c r="AGR23" s="78"/>
      <c r="AGS23" s="78"/>
      <c r="AGT23" s="78"/>
      <c r="AGU23" s="78"/>
      <c r="AGV23" s="78"/>
      <c r="AGW23" s="78"/>
      <c r="AGX23" s="78"/>
      <c r="AGY23" s="78"/>
      <c r="AGZ23" s="78"/>
      <c r="AHA23" s="78"/>
      <c r="AHB23" s="78"/>
      <c r="AHC23" s="78"/>
      <c r="AHD23" s="78"/>
      <c r="AHE23" s="78"/>
      <c r="AHF23" s="78"/>
      <c r="AHG23" s="78"/>
      <c r="AHH23" s="78"/>
      <c r="AHI23" s="78"/>
      <c r="AHJ23" s="78"/>
      <c r="AHK23" s="78"/>
      <c r="AHL23" s="78"/>
      <c r="AHM23" s="78"/>
      <c r="AHN23" s="78"/>
      <c r="AHO23" s="78"/>
      <c r="AHP23" s="78"/>
      <c r="AHQ23" s="78"/>
      <c r="AHR23" s="78"/>
      <c r="AHS23" s="78"/>
      <c r="AHT23" s="78"/>
      <c r="AHU23" s="78"/>
      <c r="AHV23" s="78"/>
      <c r="AHW23" s="78"/>
      <c r="AHX23" s="78"/>
      <c r="AHY23" s="78"/>
      <c r="AHZ23" s="78"/>
      <c r="AIA23" s="78"/>
      <c r="AIB23" s="78"/>
      <c r="AIC23" s="78"/>
      <c r="AID23" s="78"/>
      <c r="AIE23" s="78"/>
      <c r="AIF23" s="78"/>
      <c r="AIG23" s="78"/>
      <c r="AIH23" s="78"/>
      <c r="AII23" s="78"/>
      <c r="AIJ23" s="78"/>
      <c r="AIK23" s="78"/>
      <c r="AIL23" s="78"/>
      <c r="AIM23" s="78"/>
      <c r="AIN23" s="78"/>
      <c r="AIO23" s="78"/>
      <c r="AIP23" s="78"/>
      <c r="AIQ23" s="78"/>
      <c r="AIR23" s="78"/>
      <c r="AIS23" s="78"/>
      <c r="AIT23" s="78"/>
      <c r="AIU23" s="78"/>
      <c r="AIV23" s="78"/>
      <c r="AIW23" s="78"/>
      <c r="AIX23" s="78"/>
      <c r="AIY23" s="78"/>
      <c r="AIZ23" s="78"/>
      <c r="AJA23" s="78"/>
      <c r="AJB23" s="78"/>
      <c r="AJC23" s="78"/>
      <c r="AJD23" s="78"/>
      <c r="AJE23" s="78"/>
      <c r="AJF23" s="78"/>
      <c r="AJG23" s="78"/>
      <c r="AJH23" s="78"/>
      <c r="AJI23" s="78"/>
      <c r="AJJ23" s="78"/>
      <c r="AJK23" s="78"/>
      <c r="AJL23" s="78"/>
      <c r="AJM23" s="78"/>
      <c r="AJN23" s="78"/>
      <c r="AJO23" s="78"/>
      <c r="AJP23" s="78"/>
      <c r="AJQ23" s="78"/>
      <c r="AJR23" s="78"/>
      <c r="AJS23" s="78"/>
      <c r="AJT23" s="78"/>
      <c r="AJU23" s="78"/>
      <c r="AJV23" s="78"/>
      <c r="AJW23" s="78"/>
      <c r="AJX23" s="78"/>
      <c r="AJY23" s="78"/>
      <c r="AJZ23" s="78"/>
      <c r="AKA23" s="78"/>
      <c r="AKB23" s="78"/>
      <c r="AKC23" s="78"/>
      <c r="AKD23" s="78"/>
      <c r="AKE23" s="78"/>
      <c r="AKF23" s="78"/>
      <c r="AKG23" s="78"/>
      <c r="AKH23" s="78"/>
      <c r="AKI23" s="78"/>
      <c r="AKJ23" s="78"/>
      <c r="AKK23" s="78"/>
      <c r="AKL23" s="78"/>
      <c r="AKM23" s="78"/>
      <c r="AKN23" s="78"/>
      <c r="AKO23" s="78"/>
      <c r="AKP23" s="78"/>
      <c r="AKQ23" s="78"/>
      <c r="AKR23" s="78"/>
      <c r="AKS23" s="78"/>
      <c r="AKT23" s="78"/>
      <c r="AKU23" s="78"/>
      <c r="AKV23" s="78"/>
      <c r="AKW23" s="78"/>
      <c r="AKX23" s="78"/>
      <c r="AKY23" s="78"/>
      <c r="AKZ23" s="78"/>
      <c r="ALA23" s="78"/>
      <c r="ALB23" s="78"/>
      <c r="ALC23" s="78"/>
      <c r="ALD23" s="78"/>
      <c r="ALE23" s="78"/>
      <c r="ALF23" s="78"/>
      <c r="ALG23" s="78"/>
      <c r="ALH23" s="78"/>
      <c r="ALI23" s="78"/>
      <c r="ALJ23" s="78"/>
      <c r="ALK23" s="78"/>
      <c r="ALL23" s="78"/>
      <c r="ALM23" s="78"/>
      <c r="ALN23" s="78"/>
      <c r="ALO23" s="78"/>
      <c r="ALP23" s="78"/>
      <c r="ALQ23" s="78"/>
      <c r="ALR23" s="78"/>
      <c r="ALS23" s="78"/>
      <c r="ALT23" s="78"/>
      <c r="ALU23" s="78"/>
      <c r="ALV23" s="78"/>
      <c r="ALW23" s="78"/>
      <c r="ALX23" s="78"/>
      <c r="ALY23" s="78"/>
      <c r="ALZ23" s="78"/>
      <c r="AMA23" s="78"/>
      <c r="AMB23" s="78"/>
      <c r="AMC23" s="78"/>
      <c r="AMD23" s="78"/>
      <c r="AME23" s="78"/>
      <c r="AMF23" s="78"/>
      <c r="AMG23" s="78"/>
      <c r="AMH23" s="78"/>
    </row>
    <row r="24" spans="1:1022" ht="30" x14ac:dyDescent="0.25">
      <c r="A24" s="60">
        <v>23</v>
      </c>
      <c r="B24" s="56" t="s">
        <v>86</v>
      </c>
      <c r="C24" s="14">
        <f t="shared" si="0"/>
        <v>0</v>
      </c>
      <c r="D24" s="14">
        <f t="shared" si="1"/>
        <v>0.5</v>
      </c>
      <c r="E24" s="45">
        <v>0</v>
      </c>
      <c r="F24" s="45">
        <v>0.3</v>
      </c>
      <c r="G24" s="48">
        <f t="shared" si="2"/>
        <v>0</v>
      </c>
      <c r="H24" s="48">
        <f t="shared" si="3"/>
        <v>0.22499999999999998</v>
      </c>
    </row>
    <row r="25" spans="1:1022" ht="30" x14ac:dyDescent="0.25">
      <c r="A25" s="60">
        <v>24</v>
      </c>
      <c r="B25" s="56" t="s">
        <v>23</v>
      </c>
      <c r="C25" s="14">
        <f t="shared" si="0"/>
        <v>0.58533333333333326</v>
      </c>
      <c r="D25" s="14">
        <f t="shared" si="1"/>
        <v>0.5</v>
      </c>
      <c r="E25" s="45">
        <v>17.559999999999999</v>
      </c>
      <c r="F25" s="45">
        <v>0.3</v>
      </c>
      <c r="G25" s="48">
        <f t="shared" si="2"/>
        <v>13.169999999999998</v>
      </c>
      <c r="H25" s="48">
        <f t="shared" si="3"/>
        <v>0.22499999999999998</v>
      </c>
    </row>
    <row r="26" spans="1:1022" ht="30" x14ac:dyDescent="0.25">
      <c r="A26" s="60">
        <v>25</v>
      </c>
      <c r="B26" s="56" t="s">
        <v>87</v>
      </c>
      <c r="C26" s="14">
        <f t="shared" si="0"/>
        <v>0</v>
      </c>
      <c r="D26" s="14">
        <f t="shared" si="1"/>
        <v>1.25</v>
      </c>
      <c r="E26" s="45">
        <v>0</v>
      </c>
      <c r="F26" s="45">
        <v>0.75</v>
      </c>
      <c r="G26" s="48">
        <f t="shared" si="2"/>
        <v>0</v>
      </c>
      <c r="H26" s="48">
        <f t="shared" si="3"/>
        <v>0.5625</v>
      </c>
    </row>
    <row r="27" spans="1:1022" ht="15.75" x14ac:dyDescent="0.25">
      <c r="A27" s="60">
        <v>26</v>
      </c>
      <c r="B27" s="56" t="s">
        <v>63</v>
      </c>
      <c r="C27" s="14">
        <f t="shared" si="0"/>
        <v>6.4333333333333336</v>
      </c>
      <c r="D27" s="14">
        <f t="shared" si="1"/>
        <v>25</v>
      </c>
      <c r="E27" s="45">
        <v>193</v>
      </c>
      <c r="F27" s="45">
        <v>15</v>
      </c>
      <c r="G27" s="48">
        <f t="shared" si="2"/>
        <v>144.75</v>
      </c>
      <c r="H27" s="48">
        <f t="shared" si="3"/>
        <v>11.249999999999998</v>
      </c>
    </row>
    <row r="28" spans="1:1022" x14ac:dyDescent="0.25">
      <c r="A28" s="11"/>
      <c r="B28" s="12"/>
      <c r="C28" s="13"/>
      <c r="D28" s="13"/>
      <c r="E28" s="12"/>
      <c r="F28" s="12"/>
      <c r="G28" s="12"/>
      <c r="H28" s="12"/>
    </row>
    <row r="29" spans="1:1022" x14ac:dyDescent="0.25">
      <c r="A29" s="83" t="s">
        <v>15</v>
      </c>
      <c r="B29" s="88" t="s">
        <v>5</v>
      </c>
      <c r="C29" s="87" t="s">
        <v>52</v>
      </c>
      <c r="D29" s="87"/>
      <c r="E29" s="85" t="s">
        <v>3</v>
      </c>
      <c r="F29" s="86"/>
      <c r="G29" s="84" t="s">
        <v>4</v>
      </c>
      <c r="H29" s="84"/>
    </row>
    <row r="30" spans="1:1022" ht="15.75" customHeight="1" x14ac:dyDescent="0.25">
      <c r="A30" s="83"/>
      <c r="B30" s="88"/>
      <c r="C30" s="87"/>
      <c r="D30" s="87"/>
      <c r="E30" s="51" t="s">
        <v>6</v>
      </c>
      <c r="F30" s="43" t="s">
        <v>7</v>
      </c>
      <c r="G30" s="46" t="s">
        <v>6</v>
      </c>
      <c r="H30" s="46" t="s">
        <v>7</v>
      </c>
    </row>
    <row r="31" spans="1:1022" ht="15.75" x14ac:dyDescent="0.25">
      <c r="A31" s="83"/>
      <c r="B31" s="88"/>
      <c r="C31" s="54" t="s">
        <v>8</v>
      </c>
      <c r="D31" s="54" t="s">
        <v>9</v>
      </c>
      <c r="E31" s="52">
        <f>'Tariffe Base'!B15</f>
        <v>30</v>
      </c>
      <c r="F31" s="44">
        <f>'Tariffe Base'!D15</f>
        <v>0.6</v>
      </c>
      <c r="G31" s="47">
        <f>'Tariffe Base'!B16</f>
        <v>27</v>
      </c>
      <c r="H31" s="47">
        <f>'Tariffe Base'!D16</f>
        <v>0.44999999999999996</v>
      </c>
    </row>
    <row r="32" spans="1:1022" ht="15.75" x14ac:dyDescent="0.25">
      <c r="A32" s="60">
        <v>1</v>
      </c>
      <c r="B32" s="58" t="s">
        <v>11</v>
      </c>
      <c r="C32" s="53">
        <f>E32/E$31</f>
        <v>0</v>
      </c>
      <c r="D32" s="53">
        <f>F32/F$31</f>
        <v>0</v>
      </c>
      <c r="E32" s="45">
        <v>0</v>
      </c>
      <c r="F32" s="45">
        <v>0</v>
      </c>
      <c r="G32" s="48">
        <f>C32*G$31</f>
        <v>0</v>
      </c>
      <c r="H32" s="48">
        <f>D32*H$31</f>
        <v>0</v>
      </c>
    </row>
    <row r="33" spans="1:8" ht="15.75" x14ac:dyDescent="0.25">
      <c r="A33" s="60">
        <v>2</v>
      </c>
      <c r="B33" s="59" t="s">
        <v>12</v>
      </c>
      <c r="C33" s="14">
        <f t="shared" ref="C33:C36" si="4">E33/E$31</f>
        <v>0</v>
      </c>
      <c r="D33" s="14">
        <f t="shared" ref="D33:D36" si="5">F33/F$31</f>
        <v>0</v>
      </c>
      <c r="E33" s="45">
        <v>0</v>
      </c>
      <c r="F33" s="45">
        <v>0</v>
      </c>
      <c r="G33" s="48">
        <f t="shared" ref="G33:G36" si="6">C33*G$31</f>
        <v>0</v>
      </c>
      <c r="H33" s="48">
        <f t="shared" ref="H33:H36" si="7">D33*H$31</f>
        <v>0</v>
      </c>
    </row>
    <row r="34" spans="1:8" ht="15.75" x14ac:dyDescent="0.25">
      <c r="A34" s="60">
        <v>3</v>
      </c>
      <c r="B34" s="59" t="s">
        <v>13</v>
      </c>
      <c r="C34" s="14">
        <f t="shared" si="4"/>
        <v>0</v>
      </c>
      <c r="D34" s="14">
        <f t="shared" si="5"/>
        <v>0</v>
      </c>
      <c r="E34" s="45">
        <v>0</v>
      </c>
      <c r="F34" s="45">
        <v>0</v>
      </c>
      <c r="G34" s="48">
        <f t="shared" si="6"/>
        <v>0</v>
      </c>
      <c r="H34" s="48">
        <f t="shared" si="7"/>
        <v>0</v>
      </c>
    </row>
    <row r="35" spans="1:8" ht="15.75" x14ac:dyDescent="0.25">
      <c r="A35" s="60">
        <v>4</v>
      </c>
      <c r="B35" s="59" t="s">
        <v>14</v>
      </c>
      <c r="C35" s="14">
        <f t="shared" si="4"/>
        <v>0</v>
      </c>
      <c r="D35" s="14">
        <f t="shared" si="5"/>
        <v>0</v>
      </c>
      <c r="E35" s="45">
        <v>0</v>
      </c>
      <c r="F35" s="45">
        <v>0</v>
      </c>
      <c r="G35" s="48">
        <f t="shared" si="6"/>
        <v>0</v>
      </c>
      <c r="H35" s="48">
        <f t="shared" si="7"/>
        <v>0</v>
      </c>
    </row>
    <row r="36" spans="1:8" ht="15.75" x14ac:dyDescent="0.25">
      <c r="A36" s="60">
        <v>5</v>
      </c>
      <c r="B36" s="59" t="s">
        <v>54</v>
      </c>
      <c r="C36" s="14">
        <f t="shared" si="4"/>
        <v>0</v>
      </c>
      <c r="D36" s="14">
        <f t="shared" si="5"/>
        <v>0</v>
      </c>
      <c r="E36" s="45">
        <v>0</v>
      </c>
      <c r="F36" s="45">
        <v>0</v>
      </c>
      <c r="G36" s="48">
        <f t="shared" si="6"/>
        <v>0</v>
      </c>
      <c r="H36" s="48">
        <f t="shared" si="7"/>
        <v>0</v>
      </c>
    </row>
  </sheetData>
  <protectedRanges>
    <protectedRange sqref="E32:F36 E4:F27" name="Tariffe iniziali"/>
  </protectedRanges>
  <mergeCells count="10">
    <mergeCell ref="A1:A3"/>
    <mergeCell ref="A29:A31"/>
    <mergeCell ref="G1:H1"/>
    <mergeCell ref="G29:H29"/>
    <mergeCell ref="E29:F29"/>
    <mergeCell ref="E1:F1"/>
    <mergeCell ref="C1:D2"/>
    <mergeCell ref="B1:B3"/>
    <mergeCell ref="C29:D30"/>
    <mergeCell ref="B29:B31"/>
  </mergeCells>
  <pageMargins left="0.23622047244094491" right="0.23622047244094491" top="0.74803149606299213" bottom="0.74803149606299213" header="0.31496062992125984" footer="0.31496062992125984"/>
  <pageSetup paperSize="9" scale="96" fitToHeight="2" orientation="landscape" r:id="rId1"/>
  <headerFooter alignWithMargins="0">
    <oddHeader>&amp;C&amp;"Arial,Grassetto"TARIFFE OCCUPAZIONE DI SUOLO PUBBLICO&amp;R&amp;"Arial,Grassetto"&amp;D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H40"/>
  <sheetViews>
    <sheetView zoomScaleNormal="100" workbookViewId="0">
      <selection activeCell="B38" sqref="B38"/>
    </sheetView>
  </sheetViews>
  <sheetFormatPr defaultRowHeight="14.25" x14ac:dyDescent="0.2"/>
  <cols>
    <col min="1" max="1" width="2.875" bestFit="1" customWidth="1"/>
    <col min="2" max="2" width="61.125" customWidth="1"/>
    <col min="3" max="3" width="7.25" bestFit="1" customWidth="1"/>
    <col min="4" max="4" width="9.75" customWidth="1"/>
    <col min="5" max="5" width="11.125" bestFit="1" customWidth="1"/>
    <col min="6" max="6" width="12" bestFit="1" customWidth="1"/>
    <col min="7" max="7" width="13" bestFit="1" customWidth="1"/>
    <col min="8" max="8" width="12.375" bestFit="1" customWidth="1"/>
  </cols>
  <sheetData>
    <row r="1" spans="1:1022" ht="15" x14ac:dyDescent="0.25">
      <c r="A1" s="91" t="s">
        <v>15</v>
      </c>
      <c r="B1" s="87" t="s">
        <v>10</v>
      </c>
      <c r="C1" s="88" t="s">
        <v>52</v>
      </c>
      <c r="D1" s="87"/>
      <c r="E1" s="89" t="s">
        <v>3</v>
      </c>
      <c r="F1" s="89"/>
      <c r="G1" s="90" t="s">
        <v>4</v>
      </c>
      <c r="H1" s="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15.75" customHeight="1" x14ac:dyDescent="0.25">
      <c r="A2" s="92"/>
      <c r="B2" s="87"/>
      <c r="C2" s="88"/>
      <c r="D2" s="87"/>
      <c r="E2" s="40" t="s">
        <v>6</v>
      </c>
      <c r="F2" s="40" t="s">
        <v>7</v>
      </c>
      <c r="G2" s="50" t="s">
        <v>6</v>
      </c>
      <c r="H2" s="50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15.75" x14ac:dyDescent="0.25">
      <c r="A3" s="93"/>
      <c r="B3" s="87"/>
      <c r="C3" s="62" t="s">
        <v>8</v>
      </c>
      <c r="D3" s="61" t="s">
        <v>9</v>
      </c>
      <c r="E3" s="41">
        <v>30</v>
      </c>
      <c r="F3" s="41">
        <f>'Tariffe Base'!D7</f>
        <v>0.6</v>
      </c>
      <c r="G3" s="39">
        <f>'Tariffe Base'!D4</f>
        <v>22.5</v>
      </c>
      <c r="H3" s="39">
        <f>'Tariffe Base'!D8</f>
        <v>0.44999999999999996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5.75" x14ac:dyDescent="0.25">
      <c r="A4" s="57">
        <v>1</v>
      </c>
      <c r="B4" s="58" t="s">
        <v>24</v>
      </c>
      <c r="C4" s="10">
        <f t="shared" ref="C4:C38" si="0">E4/$E$3</f>
        <v>0.66666666666666663</v>
      </c>
      <c r="D4" s="10">
        <f t="shared" ref="D4:D29" si="1">F4/F$3</f>
        <v>0.83333333333333337</v>
      </c>
      <c r="E4" s="42">
        <v>20</v>
      </c>
      <c r="F4" s="42">
        <v>0.5</v>
      </c>
      <c r="G4" s="49">
        <f>C4*G$3</f>
        <v>15</v>
      </c>
      <c r="H4" s="49">
        <f>D4*H$3</f>
        <v>0.375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5.75" x14ac:dyDescent="0.25">
      <c r="A5" s="57">
        <v>2</v>
      </c>
      <c r="B5" s="59" t="s">
        <v>64</v>
      </c>
      <c r="C5" s="10">
        <f t="shared" si="0"/>
        <v>1</v>
      </c>
      <c r="D5" s="10">
        <f t="shared" si="1"/>
        <v>2.5</v>
      </c>
      <c r="E5" s="42">
        <v>30</v>
      </c>
      <c r="F5" s="42">
        <v>1.5</v>
      </c>
      <c r="G5" s="49">
        <f t="shared" ref="G5:G38" si="2">C5*G$3</f>
        <v>22.5</v>
      </c>
      <c r="H5" s="49">
        <f t="shared" ref="H5:H38" si="3">D5*H$3</f>
        <v>1.125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5.75" x14ac:dyDescent="0.25">
      <c r="A6" s="57">
        <v>3</v>
      </c>
      <c r="B6" s="59" t="s">
        <v>25</v>
      </c>
      <c r="C6" s="10">
        <f t="shared" si="0"/>
        <v>1.2333333333333334</v>
      </c>
      <c r="D6" s="10">
        <f t="shared" si="1"/>
        <v>2.916666666666667</v>
      </c>
      <c r="E6" s="42">
        <v>37</v>
      </c>
      <c r="F6" s="42">
        <v>1.75</v>
      </c>
      <c r="G6" s="49">
        <f t="shared" si="2"/>
        <v>27.75</v>
      </c>
      <c r="H6" s="49">
        <f t="shared" si="3"/>
        <v>1.3125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15.75" x14ac:dyDescent="0.25">
      <c r="A7" s="57">
        <v>4</v>
      </c>
      <c r="B7" s="59" t="s">
        <v>26</v>
      </c>
      <c r="C7" s="10">
        <f t="shared" si="0"/>
        <v>1.5</v>
      </c>
      <c r="D7" s="10">
        <f t="shared" si="1"/>
        <v>3.3333333333333335</v>
      </c>
      <c r="E7" s="42">
        <v>45</v>
      </c>
      <c r="F7" s="42">
        <v>2</v>
      </c>
      <c r="G7" s="49">
        <f t="shared" si="2"/>
        <v>33.75</v>
      </c>
      <c r="H7" s="49">
        <f t="shared" si="3"/>
        <v>1.5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 ht="15.75" x14ac:dyDescent="0.25">
      <c r="A8" s="57">
        <v>5</v>
      </c>
      <c r="B8" s="59" t="s">
        <v>27</v>
      </c>
      <c r="C8" s="10">
        <f t="shared" si="0"/>
        <v>1.1666666666666667</v>
      </c>
      <c r="D8" s="10">
        <f t="shared" si="1"/>
        <v>1.3333333333333335</v>
      </c>
      <c r="E8" s="42">
        <v>35</v>
      </c>
      <c r="F8" s="42">
        <v>0.8</v>
      </c>
      <c r="G8" s="49">
        <f t="shared" si="2"/>
        <v>26.25</v>
      </c>
      <c r="H8" s="49">
        <f t="shared" si="3"/>
        <v>0.6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 ht="15.75" x14ac:dyDescent="0.25">
      <c r="A9" s="57">
        <v>6</v>
      </c>
      <c r="B9" s="59" t="s">
        <v>65</v>
      </c>
      <c r="C9" s="10">
        <f t="shared" si="0"/>
        <v>1.5</v>
      </c>
      <c r="D9" s="10">
        <f t="shared" si="1"/>
        <v>3</v>
      </c>
      <c r="E9" s="42">
        <v>45</v>
      </c>
      <c r="F9" s="42">
        <v>1.8</v>
      </c>
      <c r="G9" s="49">
        <f t="shared" si="2"/>
        <v>33.75</v>
      </c>
      <c r="H9" s="49">
        <f t="shared" si="3"/>
        <v>1.3499999999999999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 ht="15.75" x14ac:dyDescent="0.25">
      <c r="A10" s="57">
        <v>7</v>
      </c>
      <c r="B10" s="59" t="s">
        <v>66</v>
      </c>
      <c r="C10" s="10">
        <f t="shared" si="0"/>
        <v>1.4</v>
      </c>
      <c r="D10" s="10">
        <f t="shared" si="1"/>
        <v>3.4166666666666665</v>
      </c>
      <c r="E10" s="42">
        <v>42</v>
      </c>
      <c r="F10" s="42">
        <v>2.0499999999999998</v>
      </c>
      <c r="G10" s="49">
        <f t="shared" si="2"/>
        <v>31.499999999999996</v>
      </c>
      <c r="H10" s="49">
        <f t="shared" si="3"/>
        <v>1.5374999999999999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15.75" x14ac:dyDescent="0.25">
      <c r="A11" s="57">
        <v>8</v>
      </c>
      <c r="B11" s="59" t="s">
        <v>28</v>
      </c>
      <c r="C11" s="10">
        <f t="shared" si="0"/>
        <v>2</v>
      </c>
      <c r="D11" s="10">
        <f t="shared" si="1"/>
        <v>3.833333333333333</v>
      </c>
      <c r="E11" s="42">
        <v>60</v>
      </c>
      <c r="F11" s="42">
        <v>2.2999999999999998</v>
      </c>
      <c r="G11" s="49">
        <f t="shared" si="2"/>
        <v>45</v>
      </c>
      <c r="H11" s="49">
        <f t="shared" si="3"/>
        <v>1.7249999999999996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.75" x14ac:dyDescent="0.25">
      <c r="A12" s="57">
        <v>9</v>
      </c>
      <c r="B12" s="59" t="s">
        <v>29</v>
      </c>
      <c r="C12" s="10">
        <f t="shared" si="0"/>
        <v>0.66666666666666663</v>
      </c>
      <c r="D12" s="10">
        <f t="shared" si="1"/>
        <v>0.83333333333333337</v>
      </c>
      <c r="E12" s="42">
        <v>20</v>
      </c>
      <c r="F12" s="42">
        <v>0.5</v>
      </c>
      <c r="G12" s="49">
        <f t="shared" si="2"/>
        <v>15</v>
      </c>
      <c r="H12" s="49">
        <f t="shared" si="3"/>
        <v>0.375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  <row r="13" spans="1:1022" ht="15.75" x14ac:dyDescent="0.25">
      <c r="A13" s="57">
        <v>10</v>
      </c>
      <c r="B13" s="59" t="s">
        <v>30</v>
      </c>
      <c r="C13" s="10">
        <f t="shared" si="0"/>
        <v>1</v>
      </c>
      <c r="D13" s="10">
        <f t="shared" si="1"/>
        <v>2.5</v>
      </c>
      <c r="E13" s="42">
        <v>30</v>
      </c>
      <c r="F13" s="42">
        <v>1.5</v>
      </c>
      <c r="G13" s="49">
        <f t="shared" si="2"/>
        <v>22.5</v>
      </c>
      <c r="H13" s="49">
        <f t="shared" si="3"/>
        <v>1.125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</row>
    <row r="14" spans="1:1022" ht="15.75" x14ac:dyDescent="0.25">
      <c r="A14" s="57">
        <v>11</v>
      </c>
      <c r="B14" s="59" t="s">
        <v>31</v>
      </c>
      <c r="C14" s="10">
        <f t="shared" si="0"/>
        <v>1.2333333333333334</v>
      </c>
      <c r="D14" s="10">
        <f t="shared" si="1"/>
        <v>2.916666666666667</v>
      </c>
      <c r="E14" s="42">
        <v>37</v>
      </c>
      <c r="F14" s="42">
        <v>1.75</v>
      </c>
      <c r="G14" s="49">
        <f t="shared" si="2"/>
        <v>27.75</v>
      </c>
      <c r="H14" s="49">
        <f t="shared" si="3"/>
        <v>1.3125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</row>
    <row r="15" spans="1:1022" ht="15.75" x14ac:dyDescent="0.25">
      <c r="A15" s="57">
        <v>12</v>
      </c>
      <c r="B15" s="59" t="s">
        <v>32</v>
      </c>
      <c r="C15" s="10">
        <f t="shared" si="0"/>
        <v>1.5</v>
      </c>
      <c r="D15" s="10">
        <f t="shared" si="1"/>
        <v>3.3333333333333335</v>
      </c>
      <c r="E15" s="42">
        <v>45</v>
      </c>
      <c r="F15" s="42">
        <v>2</v>
      </c>
      <c r="G15" s="49">
        <f t="shared" si="2"/>
        <v>33.75</v>
      </c>
      <c r="H15" s="49">
        <f t="shared" si="3"/>
        <v>1.5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</row>
    <row r="16" spans="1:1022" ht="15.75" x14ac:dyDescent="0.25">
      <c r="A16" s="57">
        <v>13</v>
      </c>
      <c r="B16" s="59" t="s">
        <v>33</v>
      </c>
      <c r="C16" s="10">
        <f t="shared" si="0"/>
        <v>1.1666666666666667</v>
      </c>
      <c r="D16" s="10">
        <f t="shared" si="1"/>
        <v>1.3333333333333335</v>
      </c>
      <c r="E16" s="42">
        <v>35</v>
      </c>
      <c r="F16" s="42">
        <v>0.8</v>
      </c>
      <c r="G16" s="49">
        <f t="shared" si="2"/>
        <v>26.25</v>
      </c>
      <c r="H16" s="49">
        <f t="shared" si="3"/>
        <v>0.6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</row>
    <row r="17" spans="1:1022" ht="15.75" x14ac:dyDescent="0.25">
      <c r="A17" s="57">
        <v>14</v>
      </c>
      <c r="B17" s="59" t="s">
        <v>67</v>
      </c>
      <c r="C17" s="10">
        <f t="shared" si="0"/>
        <v>1.5</v>
      </c>
      <c r="D17" s="10">
        <f t="shared" si="1"/>
        <v>3</v>
      </c>
      <c r="E17" s="42">
        <v>45</v>
      </c>
      <c r="F17" s="42">
        <v>1.8</v>
      </c>
      <c r="G17" s="49">
        <f t="shared" si="2"/>
        <v>33.75</v>
      </c>
      <c r="H17" s="49">
        <f t="shared" si="3"/>
        <v>1.3499999999999999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</row>
    <row r="18" spans="1:1022" ht="15.75" x14ac:dyDescent="0.25">
      <c r="A18" s="57">
        <v>15</v>
      </c>
      <c r="B18" s="59" t="s">
        <v>34</v>
      </c>
      <c r="C18" s="10">
        <f t="shared" si="0"/>
        <v>1.4</v>
      </c>
      <c r="D18" s="10">
        <f t="shared" si="1"/>
        <v>3.4166666666666665</v>
      </c>
      <c r="E18" s="42">
        <v>42</v>
      </c>
      <c r="F18" s="42">
        <v>2.0499999999999998</v>
      </c>
      <c r="G18" s="49">
        <f t="shared" si="2"/>
        <v>31.499999999999996</v>
      </c>
      <c r="H18" s="49">
        <f t="shared" si="3"/>
        <v>1.5374999999999999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</row>
    <row r="19" spans="1:1022" ht="15.75" x14ac:dyDescent="0.25">
      <c r="A19" s="57">
        <v>16</v>
      </c>
      <c r="B19" s="59" t="s">
        <v>35</v>
      </c>
      <c r="C19" s="10">
        <f t="shared" si="0"/>
        <v>2</v>
      </c>
      <c r="D19" s="10">
        <f t="shared" si="1"/>
        <v>3.833333333333333</v>
      </c>
      <c r="E19" s="42">
        <v>60</v>
      </c>
      <c r="F19" s="42">
        <v>2.2999999999999998</v>
      </c>
      <c r="G19" s="49">
        <f t="shared" si="2"/>
        <v>45</v>
      </c>
      <c r="H19" s="49">
        <f t="shared" si="3"/>
        <v>1.7249999999999996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</row>
    <row r="20" spans="1:1022" ht="15.75" x14ac:dyDescent="0.25">
      <c r="A20" s="57">
        <v>17</v>
      </c>
      <c r="B20" s="59" t="s">
        <v>36</v>
      </c>
      <c r="C20" s="10">
        <f t="shared" si="0"/>
        <v>0.66666666666666663</v>
      </c>
      <c r="D20" s="10">
        <f t="shared" si="1"/>
        <v>0.83333333333333337</v>
      </c>
      <c r="E20" s="42">
        <v>20</v>
      </c>
      <c r="F20" s="42">
        <v>0.5</v>
      </c>
      <c r="G20" s="49">
        <f t="shared" si="2"/>
        <v>15</v>
      </c>
      <c r="H20" s="49">
        <f t="shared" si="3"/>
        <v>0.375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</row>
    <row r="21" spans="1:1022" ht="15.75" x14ac:dyDescent="0.25">
      <c r="A21" s="57">
        <v>18</v>
      </c>
      <c r="B21" s="59" t="s">
        <v>68</v>
      </c>
      <c r="C21" s="10">
        <f t="shared" si="0"/>
        <v>1</v>
      </c>
      <c r="D21" s="10">
        <f t="shared" si="1"/>
        <v>2.5</v>
      </c>
      <c r="E21" s="42">
        <v>30</v>
      </c>
      <c r="F21" s="42">
        <v>1.5</v>
      </c>
      <c r="G21" s="49">
        <f t="shared" si="2"/>
        <v>22.5</v>
      </c>
      <c r="H21" s="49">
        <f t="shared" si="3"/>
        <v>1.125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</row>
    <row r="22" spans="1:1022" ht="15.75" x14ac:dyDescent="0.25">
      <c r="A22" s="57">
        <v>19</v>
      </c>
      <c r="B22" s="59" t="s">
        <v>69</v>
      </c>
      <c r="C22" s="10">
        <f t="shared" si="0"/>
        <v>1.2333333333333334</v>
      </c>
      <c r="D22" s="10">
        <f t="shared" si="1"/>
        <v>2.916666666666667</v>
      </c>
      <c r="E22" s="42">
        <v>37</v>
      </c>
      <c r="F22" s="42">
        <v>1.75</v>
      </c>
      <c r="G22" s="49">
        <f t="shared" si="2"/>
        <v>27.75</v>
      </c>
      <c r="H22" s="49">
        <f t="shared" si="3"/>
        <v>1.3125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</row>
    <row r="23" spans="1:1022" ht="15.75" x14ac:dyDescent="0.25">
      <c r="A23" s="57">
        <v>20</v>
      </c>
      <c r="B23" s="59" t="s">
        <v>37</v>
      </c>
      <c r="C23" s="10">
        <f t="shared" si="0"/>
        <v>1.5</v>
      </c>
      <c r="D23" s="10">
        <f t="shared" si="1"/>
        <v>3.3333333333333335</v>
      </c>
      <c r="E23" s="42">
        <v>45</v>
      </c>
      <c r="F23" s="42">
        <v>2</v>
      </c>
      <c r="G23" s="49">
        <f t="shared" si="2"/>
        <v>33.75</v>
      </c>
      <c r="H23" s="49">
        <f t="shared" si="3"/>
        <v>1.5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</row>
    <row r="24" spans="1:1022" ht="15.75" x14ac:dyDescent="0.25">
      <c r="A24" s="57">
        <v>21</v>
      </c>
      <c r="B24" s="59" t="s">
        <v>38</v>
      </c>
      <c r="C24" s="10">
        <f t="shared" si="0"/>
        <v>0.66666666666666663</v>
      </c>
      <c r="D24" s="10">
        <f t="shared" si="1"/>
        <v>0.83333333333333337</v>
      </c>
      <c r="E24" s="42">
        <v>20</v>
      </c>
      <c r="F24" s="42">
        <v>0.5</v>
      </c>
      <c r="G24" s="49">
        <f t="shared" si="2"/>
        <v>15</v>
      </c>
      <c r="H24" s="49">
        <f t="shared" si="3"/>
        <v>0.375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</row>
    <row r="25" spans="1:1022" ht="31.5" x14ac:dyDescent="0.25">
      <c r="A25" s="57">
        <v>22</v>
      </c>
      <c r="B25" s="59" t="s">
        <v>39</v>
      </c>
      <c r="C25" s="10">
        <f t="shared" si="0"/>
        <v>1</v>
      </c>
      <c r="D25" s="10">
        <f t="shared" si="1"/>
        <v>2.5</v>
      </c>
      <c r="E25" s="42">
        <v>30</v>
      </c>
      <c r="F25" s="42">
        <v>1.5</v>
      </c>
      <c r="G25" s="49">
        <f t="shared" si="2"/>
        <v>22.5</v>
      </c>
      <c r="H25" s="49">
        <f t="shared" si="3"/>
        <v>1.125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</row>
    <row r="26" spans="1:1022" ht="31.5" x14ac:dyDescent="0.25">
      <c r="A26" s="57">
        <v>23</v>
      </c>
      <c r="B26" s="59" t="s">
        <v>40</v>
      </c>
      <c r="C26" s="10">
        <f t="shared" si="0"/>
        <v>1.2333333333333334</v>
      </c>
      <c r="D26" s="10">
        <f t="shared" si="1"/>
        <v>2.916666666666667</v>
      </c>
      <c r="E26" s="42">
        <v>37</v>
      </c>
      <c r="F26" s="42">
        <v>1.75</v>
      </c>
      <c r="G26" s="49">
        <f t="shared" si="2"/>
        <v>27.75</v>
      </c>
      <c r="H26" s="49">
        <f t="shared" si="3"/>
        <v>1.3125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</row>
    <row r="27" spans="1:1022" ht="31.5" x14ac:dyDescent="0.25">
      <c r="A27" s="57">
        <v>24</v>
      </c>
      <c r="B27" s="59" t="s">
        <v>41</v>
      </c>
      <c r="C27" s="10">
        <f t="shared" si="0"/>
        <v>1.5</v>
      </c>
      <c r="D27" s="10">
        <f t="shared" si="1"/>
        <v>3.3333333333333335</v>
      </c>
      <c r="E27" s="42">
        <v>45</v>
      </c>
      <c r="F27" s="42">
        <v>2</v>
      </c>
      <c r="G27" s="49">
        <f t="shared" si="2"/>
        <v>33.75</v>
      </c>
      <c r="H27" s="49">
        <f t="shared" si="3"/>
        <v>1.5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</row>
    <row r="28" spans="1:1022" ht="15.75" x14ac:dyDescent="0.25">
      <c r="A28" s="57">
        <v>28</v>
      </c>
      <c r="B28" s="59" t="s">
        <v>76</v>
      </c>
      <c r="C28" s="10">
        <f t="shared" si="0"/>
        <v>0</v>
      </c>
      <c r="D28" s="10">
        <f t="shared" si="1"/>
        <v>2.5</v>
      </c>
      <c r="E28" s="42">
        <v>0</v>
      </c>
      <c r="F28" s="42">
        <v>1.5</v>
      </c>
      <c r="G28" s="49">
        <f t="shared" si="2"/>
        <v>0</v>
      </c>
      <c r="H28" s="49">
        <f t="shared" si="3"/>
        <v>1.125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</row>
    <row r="29" spans="1:1022" ht="15.75" x14ac:dyDescent="0.25">
      <c r="A29" s="57">
        <v>29</v>
      </c>
      <c r="B29" s="59" t="s">
        <v>70</v>
      </c>
      <c r="C29" s="10">
        <f t="shared" si="0"/>
        <v>1.5</v>
      </c>
      <c r="D29" s="10">
        <f t="shared" si="1"/>
        <v>3</v>
      </c>
      <c r="E29" s="42">
        <v>45</v>
      </c>
      <c r="F29" s="42">
        <v>1.8</v>
      </c>
      <c r="G29" s="49">
        <f t="shared" si="2"/>
        <v>33.75</v>
      </c>
      <c r="H29" s="49">
        <f t="shared" si="3"/>
        <v>1.3499999999999999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</row>
    <row r="30" spans="1:1022" ht="15" customHeight="1" x14ac:dyDescent="0.25">
      <c r="A30" s="57">
        <v>30</v>
      </c>
      <c r="B30" s="59" t="s">
        <v>42</v>
      </c>
      <c r="C30" s="10">
        <f t="shared" si="0"/>
        <v>0</v>
      </c>
      <c r="D30" s="10">
        <f>F30/F$3</f>
        <v>8.3333333333333339</v>
      </c>
      <c r="E30" s="42">
        <v>0</v>
      </c>
      <c r="F30" s="42">
        <v>5</v>
      </c>
      <c r="G30" s="49">
        <f t="shared" si="2"/>
        <v>0</v>
      </c>
      <c r="H30" s="49">
        <f t="shared" si="3"/>
        <v>3.75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</row>
    <row r="31" spans="1:1022" ht="15" customHeight="1" x14ac:dyDescent="0.25">
      <c r="A31" s="57">
        <v>31</v>
      </c>
      <c r="B31" s="59" t="s">
        <v>74</v>
      </c>
      <c r="C31" s="10"/>
      <c r="D31" s="10">
        <f>F31/F$3</f>
        <v>61.666666666666671</v>
      </c>
      <c r="E31" s="42"/>
      <c r="F31" s="42">
        <v>37</v>
      </c>
      <c r="G31" s="49"/>
      <c r="H31" s="49">
        <f t="shared" si="3"/>
        <v>27.75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</row>
    <row r="32" spans="1:1022" ht="15" customHeight="1" x14ac:dyDescent="0.25">
      <c r="A32" s="57">
        <v>32</v>
      </c>
      <c r="B32" s="59" t="s">
        <v>75</v>
      </c>
      <c r="C32" s="10"/>
      <c r="D32" s="10">
        <f>F32/F$3</f>
        <v>121.66666666666667</v>
      </c>
      <c r="E32" s="42"/>
      <c r="F32" s="42">
        <v>73</v>
      </c>
      <c r="G32" s="49"/>
      <c r="H32" s="49">
        <f t="shared" si="3"/>
        <v>54.75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</row>
    <row r="33" spans="1:1022" ht="15.75" x14ac:dyDescent="0.25">
      <c r="A33" s="57">
        <v>31</v>
      </c>
      <c r="B33" s="59" t="s">
        <v>43</v>
      </c>
      <c r="C33" s="10">
        <f t="shared" si="0"/>
        <v>0</v>
      </c>
      <c r="D33" s="10">
        <f t="shared" ref="D33:D38" si="4">F33/$F$3</f>
        <v>20</v>
      </c>
      <c r="E33" s="42">
        <v>0</v>
      </c>
      <c r="F33" s="42">
        <v>12</v>
      </c>
      <c r="G33" s="49">
        <f t="shared" si="2"/>
        <v>0</v>
      </c>
      <c r="H33" s="49">
        <f t="shared" si="3"/>
        <v>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</row>
    <row r="34" spans="1:1022" ht="15.75" x14ac:dyDescent="0.25">
      <c r="A34" s="57">
        <v>32</v>
      </c>
      <c r="B34" s="59" t="s">
        <v>88</v>
      </c>
      <c r="C34" s="10">
        <f t="shared" si="0"/>
        <v>2</v>
      </c>
      <c r="D34" s="10">
        <f t="shared" si="4"/>
        <v>5</v>
      </c>
      <c r="E34" s="42">
        <v>60</v>
      </c>
      <c r="F34" s="42">
        <v>3</v>
      </c>
      <c r="G34" s="49">
        <f t="shared" si="2"/>
        <v>45</v>
      </c>
      <c r="H34" s="49">
        <f t="shared" si="3"/>
        <v>2.25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</row>
    <row r="35" spans="1:1022" ht="15.75" x14ac:dyDescent="0.25">
      <c r="A35" s="57">
        <v>33</v>
      </c>
      <c r="B35" s="59" t="s">
        <v>71</v>
      </c>
      <c r="C35" s="10">
        <f t="shared" si="0"/>
        <v>0</v>
      </c>
      <c r="D35" s="10">
        <f t="shared" si="4"/>
        <v>0.83333333333333337</v>
      </c>
      <c r="E35" s="42">
        <v>0</v>
      </c>
      <c r="F35" s="42">
        <v>0.5</v>
      </c>
      <c r="G35" s="49">
        <f t="shared" si="2"/>
        <v>0</v>
      </c>
      <c r="H35" s="49">
        <f t="shared" si="3"/>
        <v>0.375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</row>
    <row r="36" spans="1:1022" ht="15.75" x14ac:dyDescent="0.25">
      <c r="A36" s="57">
        <v>37</v>
      </c>
      <c r="B36" s="59" t="s">
        <v>72</v>
      </c>
      <c r="C36" s="10">
        <f t="shared" si="0"/>
        <v>0</v>
      </c>
      <c r="D36" s="10">
        <f t="shared" si="4"/>
        <v>2.5</v>
      </c>
      <c r="E36" s="42">
        <v>0</v>
      </c>
      <c r="F36" s="42">
        <v>1.5</v>
      </c>
      <c r="G36" s="49">
        <f t="shared" si="2"/>
        <v>0</v>
      </c>
      <c r="H36" s="49">
        <f t="shared" si="3"/>
        <v>1.125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</row>
    <row r="37" spans="1:1022" ht="15.75" x14ac:dyDescent="0.25">
      <c r="A37" s="57">
        <v>41</v>
      </c>
      <c r="B37" s="59" t="s">
        <v>73</v>
      </c>
      <c r="C37" s="10">
        <f t="shared" si="0"/>
        <v>1</v>
      </c>
      <c r="D37" s="10">
        <f t="shared" si="4"/>
        <v>1</v>
      </c>
      <c r="E37" s="42">
        <v>30</v>
      </c>
      <c r="F37" s="42">
        <v>0.6</v>
      </c>
      <c r="G37" s="49">
        <f t="shared" si="2"/>
        <v>22.5</v>
      </c>
      <c r="H37" s="49">
        <f t="shared" si="3"/>
        <v>0.44999999999999996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</row>
    <row r="38" spans="1:1022" ht="31.5" x14ac:dyDescent="0.25">
      <c r="A38" s="57">
        <v>42</v>
      </c>
      <c r="B38" s="59" t="s">
        <v>89</v>
      </c>
      <c r="C38" s="10">
        <f t="shared" si="0"/>
        <v>0</v>
      </c>
      <c r="D38" s="10">
        <f t="shared" si="4"/>
        <v>0</v>
      </c>
      <c r="E38" s="42">
        <v>0</v>
      </c>
      <c r="F38" s="42">
        <v>0</v>
      </c>
      <c r="G38" s="49">
        <f t="shared" si="2"/>
        <v>0</v>
      </c>
      <c r="H38" s="49">
        <f t="shared" si="3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</row>
    <row r="39" spans="1:1022" ht="15" x14ac:dyDescent="0.25">
      <c r="A39" s="9"/>
      <c r="B39" s="1"/>
      <c r="C39" s="6"/>
      <c r="D39" s="6"/>
      <c r="E39" s="7"/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</row>
    <row r="40" spans="1:1022" ht="15" x14ac:dyDescent="0.25">
      <c r="A40" s="9"/>
      <c r="B40" s="1"/>
      <c r="C40" s="5"/>
      <c r="D40" s="5"/>
      <c r="E40" s="1"/>
      <c r="F40" s="1"/>
      <c r="G40" s="8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</row>
  </sheetData>
  <mergeCells count="5">
    <mergeCell ref="E1:F1"/>
    <mergeCell ref="G1:H1"/>
    <mergeCell ref="C1:D2"/>
    <mergeCell ref="B1:B3"/>
    <mergeCell ref="A1:A3"/>
  </mergeCells>
  <pageMargins left="0.25" right="0.25" top="0.75" bottom="0.75" header="0.3" footer="0.3"/>
  <pageSetup paperSize="9" fitToHeight="2" orientation="landscape" r:id="rId1"/>
  <headerFooter>
    <oddHeader>&amp;C&amp;"Arial,Grassetto"TARIFFE ESPOSIZIONE PUBBLICITARIA E PUBBLICHE AFFISSIONI&amp;R&amp;"Arial,Grassetto"&amp;D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Tariffe Base</vt:lpstr>
      <vt:lpstr>Coefficienti Suolo</vt:lpstr>
      <vt:lpstr>Coefficienti Pubb. e Aff.</vt:lpstr>
      <vt:lpstr>'Coefficienti Pubb. e Aff.'!Area_stampa</vt:lpstr>
      <vt:lpstr>'Coefficienti Suolo'!Area_stampa</vt:lpstr>
      <vt:lpstr>'Tariffe Base'!Area_stampa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Chiara</dc:creator>
  <cp:lastModifiedBy>ALESSIA</cp:lastModifiedBy>
  <cp:revision>9</cp:revision>
  <cp:lastPrinted>2022-05-02T06:41:26Z</cp:lastPrinted>
  <dcterms:created xsi:type="dcterms:W3CDTF">2021-03-03T10:52:27Z</dcterms:created>
  <dcterms:modified xsi:type="dcterms:W3CDTF">2022-05-02T06:41:37Z</dcterms:modified>
</cp:coreProperties>
</file>